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lovret-my.sharepoint.com/personal/racunovodstvo_dom-lovret_hr/Documents/Dokumenti/IngaDesktop/FINANCIJSKA IZVJEŠĆA/2024/01-12/"/>
    </mc:Choice>
  </mc:AlternateContent>
  <xr:revisionPtr revIDLastSave="0" documentId="13_ncr:1_{1AC824CA-6F77-48AB-8FE8-E9FC7C3885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B307" i="9" s="1"/>
  <c r="H306" i="9"/>
  <c r="G306" i="9"/>
  <c r="E306" i="9" s="1"/>
  <c r="B306" i="9" s="1"/>
  <c r="F306" i="9"/>
  <c r="H305" i="9"/>
  <c r="G305" i="9"/>
  <c r="F305" i="9"/>
  <c r="H304" i="9"/>
  <c r="E304" i="9" s="1"/>
  <c r="B304" i="9" s="1"/>
  <c r="G304" i="9"/>
  <c r="F304" i="9"/>
  <c r="H303" i="9"/>
  <c r="G303" i="9"/>
  <c r="E303" i="9" s="1"/>
  <c r="B303" i="9" s="1"/>
  <c r="F303" i="9"/>
  <c r="H302" i="9"/>
  <c r="G302" i="9"/>
  <c r="E302" i="9" s="1"/>
  <c r="B302" i="9" s="1"/>
  <c r="F302" i="9"/>
  <c r="H301" i="9"/>
  <c r="G301" i="9"/>
  <c r="F301" i="9"/>
  <c r="H300" i="9"/>
  <c r="G300" i="9"/>
  <c r="F300" i="9"/>
  <c r="H299" i="9"/>
  <c r="G299" i="9"/>
  <c r="F299" i="9"/>
  <c r="E299" i="9"/>
  <c r="B299" i="9" s="1"/>
  <c r="H298" i="9"/>
  <c r="G298" i="9"/>
  <c r="F298" i="9"/>
  <c r="H297" i="9"/>
  <c r="G297" i="9"/>
  <c r="F297" i="9"/>
  <c r="H296" i="9"/>
  <c r="E296" i="9" s="1"/>
  <c r="B296" i="9" s="1"/>
  <c r="G296" i="9"/>
  <c r="F296" i="9"/>
  <c r="H295" i="9"/>
  <c r="G295" i="9"/>
  <c r="F295" i="9"/>
  <c r="E295" i="9"/>
  <c r="B295" i="9" s="1"/>
  <c r="H294" i="9"/>
  <c r="G294" i="9"/>
  <c r="F294" i="9"/>
  <c r="H293" i="9"/>
  <c r="G293" i="9"/>
  <c r="F293" i="9"/>
  <c r="H292" i="9"/>
  <c r="E292" i="9" s="1"/>
  <c r="B292" i="9" s="1"/>
  <c r="G292" i="9"/>
  <c r="F292" i="9"/>
  <c r="F291" i="9"/>
  <c r="F290" i="9"/>
  <c r="H289" i="9"/>
  <c r="G289" i="9"/>
  <c r="E289" i="9" s="1"/>
  <c r="B289" i="9" s="1"/>
  <c r="F289" i="9"/>
  <c r="H288" i="9"/>
  <c r="G288" i="9"/>
  <c r="E288" i="9" s="1"/>
  <c r="B288" i="9" s="1"/>
  <c r="F288" i="9"/>
  <c r="H287" i="9"/>
  <c r="G287" i="9"/>
  <c r="E287" i="9" s="1"/>
  <c r="F287" i="9"/>
  <c r="H286" i="9"/>
  <c r="G286" i="9"/>
  <c r="F286" i="9"/>
  <c r="F285" i="9"/>
  <c r="H284" i="9"/>
  <c r="G284" i="9"/>
  <c r="F284" i="9"/>
  <c r="H283" i="9"/>
  <c r="E283" i="9" s="1"/>
  <c r="B283" i="9" s="1"/>
  <c r="G283" i="9"/>
  <c r="F283" i="9"/>
  <c r="H282" i="9"/>
  <c r="G282" i="9"/>
  <c r="F282" i="9"/>
  <c r="F281" i="9"/>
  <c r="F280" i="9"/>
  <c r="F279" i="9"/>
  <c r="F278" i="9"/>
  <c r="F276" i="9"/>
  <c r="L275" i="9"/>
  <c r="F275" i="9" s="1"/>
  <c r="H275" i="9"/>
  <c r="G275" i="9"/>
  <c r="F274" i="9"/>
  <c r="I273" i="9"/>
  <c r="E273" i="9" s="1"/>
  <c r="B273" i="9" s="1"/>
  <c r="H273" i="9"/>
  <c r="F273" i="9"/>
  <c r="E272" i="9"/>
  <c r="M271" i="9"/>
  <c r="L271" i="9"/>
  <c r="F271" i="9"/>
  <c r="E271" i="9"/>
  <c r="B271" i="9" s="1"/>
  <c r="M270" i="9"/>
  <c r="L270" i="9"/>
  <c r="E270" i="9"/>
  <c r="M269" i="9"/>
  <c r="L269" i="9"/>
  <c r="E269" i="9"/>
  <c r="M268" i="9"/>
  <c r="L268" i="9"/>
  <c r="F268" i="9"/>
  <c r="E268" i="9"/>
  <c r="B268" i="9" s="1"/>
  <c r="M267" i="9"/>
  <c r="L267" i="9"/>
  <c r="F267" i="9"/>
  <c r="E267" i="9"/>
  <c r="B267" i="9" s="1"/>
  <c r="M266" i="9"/>
  <c r="L266" i="9"/>
  <c r="E266" i="9"/>
  <c r="M265" i="9"/>
  <c r="L265" i="9"/>
  <c r="E265" i="9"/>
  <c r="M264" i="9"/>
  <c r="L264" i="9"/>
  <c r="F264" i="9"/>
  <c r="E264" i="9"/>
  <c r="B264" i="9" s="1"/>
  <c r="M263" i="9"/>
  <c r="L263" i="9"/>
  <c r="F263" i="9"/>
  <c r="E263" i="9"/>
  <c r="B263" i="9" s="1"/>
  <c r="M262" i="9"/>
  <c r="L262" i="9"/>
  <c r="E262" i="9"/>
  <c r="M261" i="9"/>
  <c r="L261" i="9"/>
  <c r="E261" i="9"/>
  <c r="M260" i="9"/>
  <c r="L260" i="9"/>
  <c r="F260" i="9"/>
  <c r="E260" i="9"/>
  <c r="B260" i="9" s="1"/>
  <c r="M259" i="9"/>
  <c r="L259" i="9"/>
  <c r="F259" i="9"/>
  <c r="E259" i="9"/>
  <c r="B259" i="9" s="1"/>
  <c r="M258" i="9"/>
  <c r="L258" i="9"/>
  <c r="E258" i="9"/>
  <c r="M257" i="9"/>
  <c r="L257" i="9"/>
  <c r="E257" i="9"/>
  <c r="M256" i="9"/>
  <c r="L256" i="9"/>
  <c r="F256" i="9"/>
  <c r="E256" i="9"/>
  <c r="B256" i="9" s="1"/>
  <c r="M255" i="9"/>
  <c r="L255" i="9"/>
  <c r="F255" i="9"/>
  <c r="E255" i="9"/>
  <c r="B255" i="9" s="1"/>
  <c r="M254" i="9"/>
  <c r="L254" i="9"/>
  <c r="E254" i="9"/>
  <c r="M253" i="9"/>
  <c r="L253" i="9"/>
  <c r="E253" i="9"/>
  <c r="M252" i="9"/>
  <c r="L252" i="9"/>
  <c r="F252" i="9"/>
  <c r="E252" i="9"/>
  <c r="B252" i="9" s="1"/>
  <c r="M251" i="9"/>
  <c r="L251" i="9"/>
  <c r="F251" i="9"/>
  <c r="E251" i="9"/>
  <c r="B251" i="9" s="1"/>
  <c r="M250" i="9"/>
  <c r="L250" i="9"/>
  <c r="E250" i="9"/>
  <c r="M249" i="9"/>
  <c r="L249" i="9"/>
  <c r="E249" i="9"/>
  <c r="M248" i="9"/>
  <c r="L248" i="9"/>
  <c r="F248" i="9"/>
  <c r="E248" i="9"/>
  <c r="B248" i="9" s="1"/>
  <c r="M247" i="9"/>
  <c r="L247" i="9"/>
  <c r="F247" i="9"/>
  <c r="B247" i="9" s="1"/>
  <c r="E247" i="9"/>
  <c r="M246" i="9"/>
  <c r="L246" i="9"/>
  <c r="E246" i="9"/>
  <c r="M245" i="9"/>
  <c r="F245" i="9" s="1"/>
  <c r="B245" i="9" s="1"/>
  <c r="L245" i="9"/>
  <c r="E245" i="9"/>
  <c r="M244" i="9"/>
  <c r="L244" i="9"/>
  <c r="F244" i="9"/>
  <c r="E244" i="9"/>
  <c r="B244" i="9" s="1"/>
  <c r="M243" i="9"/>
  <c r="L243" i="9"/>
  <c r="F243" i="9"/>
  <c r="B243" i="9" s="1"/>
  <c r="E243" i="9"/>
  <c r="M242" i="9"/>
  <c r="L242" i="9"/>
  <c r="E242" i="9"/>
  <c r="M241" i="9"/>
  <c r="F241" i="9" s="1"/>
  <c r="B241" i="9" s="1"/>
  <c r="L241" i="9"/>
  <c r="E241" i="9"/>
  <c r="M240" i="9"/>
  <c r="L240" i="9"/>
  <c r="F240" i="9"/>
  <c r="E240" i="9"/>
  <c r="B240" i="9" s="1"/>
  <c r="M239" i="9"/>
  <c r="L239" i="9"/>
  <c r="F239" i="9"/>
  <c r="B239" i="9" s="1"/>
  <c r="E239" i="9"/>
  <c r="M238" i="9"/>
  <c r="L238" i="9"/>
  <c r="E238" i="9"/>
  <c r="M237" i="9"/>
  <c r="L237" i="9"/>
  <c r="E237" i="9"/>
  <c r="M236" i="9"/>
  <c r="L236" i="9"/>
  <c r="F236" i="9"/>
  <c r="E236" i="9"/>
  <c r="B236" i="9" s="1"/>
  <c r="M235" i="9"/>
  <c r="L235" i="9"/>
  <c r="F235" i="9"/>
  <c r="B235" i="9" s="1"/>
  <c r="E235" i="9"/>
  <c r="M234" i="9"/>
  <c r="L234" i="9"/>
  <c r="E234" i="9"/>
  <c r="M233" i="9"/>
  <c r="L233" i="9"/>
  <c r="E233" i="9"/>
  <c r="M232" i="9"/>
  <c r="L232" i="9"/>
  <c r="F232" i="9"/>
  <c r="E232" i="9"/>
  <c r="B232" i="9" s="1"/>
  <c r="M231" i="9"/>
  <c r="L231" i="9"/>
  <c r="F231" i="9"/>
  <c r="B231" i="9" s="1"/>
  <c r="E231" i="9"/>
  <c r="M230" i="9"/>
  <c r="L230" i="9"/>
  <c r="E230" i="9"/>
  <c r="M229" i="9"/>
  <c r="L229" i="9"/>
  <c r="E229" i="9"/>
  <c r="M228" i="9"/>
  <c r="L228" i="9"/>
  <c r="F228" i="9"/>
  <c r="E228" i="9"/>
  <c r="B228" i="9" s="1"/>
  <c r="M227" i="9"/>
  <c r="L227" i="9"/>
  <c r="F227" i="9"/>
  <c r="B227" i="9" s="1"/>
  <c r="E227" i="9"/>
  <c r="M226" i="9"/>
  <c r="L226" i="9"/>
  <c r="E226" i="9"/>
  <c r="M225" i="9"/>
  <c r="L225" i="9"/>
  <c r="E225" i="9"/>
  <c r="M224" i="9"/>
  <c r="L224" i="9"/>
  <c r="F224" i="9"/>
  <c r="E224" i="9"/>
  <c r="B224" i="9" s="1"/>
  <c r="M223" i="9"/>
  <c r="F223" i="9" s="1"/>
  <c r="B223" i="9" s="1"/>
  <c r="L223" i="9"/>
  <c r="E223" i="9"/>
  <c r="M222" i="9"/>
  <c r="L222" i="9"/>
  <c r="E222" i="9"/>
  <c r="M221" i="9"/>
  <c r="L221" i="9"/>
  <c r="E221" i="9"/>
  <c r="M220" i="9"/>
  <c r="F220" i="9" s="1"/>
  <c r="L220" i="9"/>
  <c r="E220" i="9"/>
  <c r="M219" i="9"/>
  <c r="L219" i="9"/>
  <c r="F219" i="9"/>
  <c r="E219" i="9"/>
  <c r="M218" i="9"/>
  <c r="L218" i="9"/>
  <c r="E218" i="9"/>
  <c r="M217" i="9"/>
  <c r="L217" i="9"/>
  <c r="E217" i="9"/>
  <c r="M216" i="9"/>
  <c r="L216" i="9"/>
  <c r="F216" i="9"/>
  <c r="E216" i="9"/>
  <c r="B216" i="9" s="1"/>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F171" i="9"/>
  <c r="F170" i="9"/>
  <c r="F169" i="9"/>
  <c r="F168" i="9"/>
  <c r="G167" i="9"/>
  <c r="E167" i="9" s="1"/>
  <c r="B167" i="9" s="1"/>
  <c r="F167" i="9"/>
  <c r="F166" i="9"/>
  <c r="H165" i="9"/>
  <c r="F165" i="9"/>
  <c r="G164" i="9"/>
  <c r="E164" i="9" s="1"/>
  <c r="B164" i="9" s="1"/>
  <c r="F164" i="9"/>
  <c r="F163" i="9"/>
  <c r="F162" i="9"/>
  <c r="F161" i="9"/>
  <c r="H160" i="9"/>
  <c r="E160" i="9" s="1"/>
  <c r="B160" i="9" s="1"/>
  <c r="G160" i="9"/>
  <c r="F160" i="9"/>
  <c r="H159" i="9"/>
  <c r="G159" i="9"/>
  <c r="F159" i="9"/>
  <c r="E159" i="9"/>
  <c r="B159" i="9" s="1"/>
  <c r="H158" i="9"/>
  <c r="G158" i="9"/>
  <c r="E158" i="9" s="1"/>
  <c r="F158" i="9"/>
  <c r="B158" i="9"/>
  <c r="H157" i="9"/>
  <c r="G157" i="9"/>
  <c r="F157" i="9"/>
  <c r="E157" i="9"/>
  <c r="B157" i="9" s="1"/>
  <c r="H156" i="9"/>
  <c r="E156" i="9" s="1"/>
  <c r="G156" i="9"/>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F150" i="9"/>
  <c r="B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H144" i="9"/>
  <c r="E144" i="9" s="1"/>
  <c r="B144" i="9" s="1"/>
  <c r="G144" i="9"/>
  <c r="F144" i="9"/>
  <c r="F143" i="9"/>
  <c r="H142" i="9"/>
  <c r="G142" i="9"/>
  <c r="F142" i="9"/>
  <c r="E142" i="9"/>
  <c r="B142" i="9" s="1"/>
  <c r="H141" i="9"/>
  <c r="G141" i="9"/>
  <c r="E141" i="9" s="1"/>
  <c r="F141" i="9"/>
  <c r="H140" i="9"/>
  <c r="G140" i="9"/>
  <c r="E140" i="9" s="1"/>
  <c r="B140" i="9" s="1"/>
  <c r="F140" i="9"/>
  <c r="H139" i="9"/>
  <c r="E139" i="9" s="1"/>
  <c r="G139" i="9"/>
  <c r="F139" i="9"/>
  <c r="B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F133" i="9"/>
  <c r="H132" i="9"/>
  <c r="G132" i="9"/>
  <c r="E132" i="9" s="1"/>
  <c r="B132" i="9" s="1"/>
  <c r="F132" i="9"/>
  <c r="H131" i="9"/>
  <c r="E131" i="9" s="1"/>
  <c r="G131" i="9"/>
  <c r="F131" i="9"/>
  <c r="B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E124" i="9" s="1"/>
  <c r="B124" i="9" s="1"/>
  <c r="F124" i="9"/>
  <c r="H123" i="9"/>
  <c r="E123" i="9" s="1"/>
  <c r="G123" i="9"/>
  <c r="F123" i="9"/>
  <c r="B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E116" i="9" s="1"/>
  <c r="B116" i="9" s="1"/>
  <c r="F116" i="9"/>
  <c r="H115" i="9"/>
  <c r="E115" i="9" s="1"/>
  <c r="G115" i="9"/>
  <c r="F115" i="9"/>
  <c r="B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E108" i="9" s="1"/>
  <c r="B108" i="9" s="1"/>
  <c r="F108" i="9"/>
  <c r="H107" i="9"/>
  <c r="E107" i="9" s="1"/>
  <c r="G107" i="9"/>
  <c r="F107" i="9"/>
  <c r="B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E100" i="9" s="1"/>
  <c r="B100" i="9" s="1"/>
  <c r="F100" i="9"/>
  <c r="H99" i="9"/>
  <c r="E99" i="9" s="1"/>
  <c r="G99" i="9"/>
  <c r="F99" i="9"/>
  <c r="B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E92" i="9" s="1"/>
  <c r="B92" i="9" s="1"/>
  <c r="F92" i="9"/>
  <c r="H91" i="9"/>
  <c r="E91" i="9" s="1"/>
  <c r="G91" i="9"/>
  <c r="F91" i="9"/>
  <c r="B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E84" i="9" s="1"/>
  <c r="B84" i="9" s="1"/>
  <c r="F84" i="9"/>
  <c r="H83" i="9"/>
  <c r="E83" i="9" s="1"/>
  <c r="G83" i="9"/>
  <c r="F83" i="9"/>
  <c r="B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E76" i="9" s="1"/>
  <c r="B76" i="9" s="1"/>
  <c r="F76" i="9"/>
  <c r="H75" i="9"/>
  <c r="E75" i="9" s="1"/>
  <c r="G75" i="9"/>
  <c r="F75" i="9"/>
  <c r="B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G67" i="9"/>
  <c r="F67" i="9"/>
  <c r="B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E60" i="9" s="1"/>
  <c r="B60" i="9" s="1"/>
  <c r="F60" i="9"/>
  <c r="H59" i="9"/>
  <c r="E59" i="9" s="1"/>
  <c r="G59" i="9"/>
  <c r="F59" i="9"/>
  <c r="B59" i="9"/>
  <c r="H58" i="9"/>
  <c r="G58" i="9"/>
  <c r="F58" i="9"/>
  <c r="E58" i="9"/>
  <c r="B58" i="9" s="1"/>
  <c r="H57" i="9"/>
  <c r="G57" i="9"/>
  <c r="E57" i="9" s="1"/>
  <c r="F57" i="9"/>
  <c r="H56" i="9"/>
  <c r="G56" i="9"/>
  <c r="F56" i="9"/>
  <c r="H55" i="9"/>
  <c r="E55" i="9" s="1"/>
  <c r="B55" i="9" s="1"/>
  <c r="G55" i="9"/>
  <c r="F55" i="9"/>
  <c r="H54" i="9"/>
  <c r="G54" i="9"/>
  <c r="F54" i="9"/>
  <c r="E54" i="9"/>
  <c r="B54" i="9" s="1"/>
  <c r="H53" i="9"/>
  <c r="G53" i="9"/>
  <c r="E53" i="9" s="1"/>
  <c r="F53" i="9"/>
  <c r="H52" i="9"/>
  <c r="G52" i="9"/>
  <c r="E52" i="9" s="1"/>
  <c r="B52" i="9" s="1"/>
  <c r="F52" i="9"/>
  <c r="H51" i="9"/>
  <c r="E51" i="9" s="1"/>
  <c r="G51" i="9"/>
  <c r="F51" i="9"/>
  <c r="B51" i="9"/>
  <c r="H50" i="9"/>
  <c r="G50" i="9"/>
  <c r="F50" i="9"/>
  <c r="E50" i="9"/>
  <c r="B50" i="9" s="1"/>
  <c r="H49" i="9"/>
  <c r="G49" i="9"/>
  <c r="E49" i="9" s="1"/>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G35" i="9"/>
  <c r="F35" i="9"/>
  <c r="B35" i="9"/>
  <c r="H34" i="9"/>
  <c r="G34" i="9"/>
  <c r="F34" i="9"/>
  <c r="E34" i="9"/>
  <c r="B34" i="9" s="1"/>
  <c r="H33" i="9"/>
  <c r="G33" i="9"/>
  <c r="E33" i="9" s="1"/>
  <c r="B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F24" i="9"/>
  <c r="H23" i="9"/>
  <c r="E23" i="9" s="1"/>
  <c r="B23" i="9" s="1"/>
  <c r="G23" i="9"/>
  <c r="F23" i="9"/>
  <c r="H22" i="9"/>
  <c r="G22" i="9"/>
  <c r="F22" i="9"/>
  <c r="E22" i="9"/>
  <c r="B22" i="9" s="1"/>
  <c r="F21" i="9"/>
  <c r="F4" i="9"/>
  <c r="O3" i="9"/>
  <c r="I3" i="9"/>
  <c r="G166" i="9" s="1"/>
  <c r="H3" i="9"/>
  <c r="G3" i="9"/>
  <c r="D101" i="8"/>
  <c r="D95" i="8"/>
  <c r="D90" i="8"/>
  <c r="C1565" i="1" s="1"/>
  <c r="D85" i="8"/>
  <c r="D80" i="8"/>
  <c r="D75" i="8"/>
  <c r="D70" i="8"/>
  <c r="D65" i="8"/>
  <c r="C1540" i="1" s="1"/>
  <c r="G1540" i="1" s="1"/>
  <c r="D60" i="8"/>
  <c r="D55" i="8"/>
  <c r="D50" i="8"/>
  <c r="D44" i="8"/>
  <c r="D36" i="8"/>
  <c r="C1511" i="1" s="1"/>
  <c r="D26" i="8"/>
  <c r="D18" i="8"/>
  <c r="D8" i="8"/>
  <c r="E44" i="7"/>
  <c r="D44" i="7"/>
  <c r="E39" i="7"/>
  <c r="D39" i="7"/>
  <c r="D38" i="7" s="1"/>
  <c r="E30" i="7"/>
  <c r="D30" i="7"/>
  <c r="D22" i="7" s="1"/>
  <c r="H30" i="3" s="1"/>
  <c r="E23" i="7"/>
  <c r="E22" i="7" s="1"/>
  <c r="I30" i="3" s="1"/>
  <c r="D23" i="7"/>
  <c r="E14" i="7"/>
  <c r="D1445" i="1" s="1"/>
  <c r="D14" i="7"/>
  <c r="E7" i="7"/>
  <c r="E6" i="7" s="1"/>
  <c r="D7" i="7"/>
  <c r="D6" i="7" s="1"/>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H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F242" i="5"/>
  <c r="E242" i="5"/>
  <c r="D242" i="5"/>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E177" i="5" s="1"/>
  <c r="D1154" i="1" s="1"/>
  <c r="D180" i="5"/>
  <c r="F179" i="5"/>
  <c r="F178" i="5"/>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F126" i="5"/>
  <c r="E126" i="5"/>
  <c r="D1104" i="1" s="1"/>
  <c r="D126" i="5"/>
  <c r="F125" i="5"/>
  <c r="F124" i="5"/>
  <c r="F123" i="5"/>
  <c r="F122" i="5"/>
  <c r="F121" i="5"/>
  <c r="F120" i="5"/>
  <c r="F119" i="5"/>
  <c r="E119" i="5"/>
  <c r="D119" i="5"/>
  <c r="F118" i="5"/>
  <c r="E118" i="5"/>
  <c r="D1096" i="1" s="1"/>
  <c r="H1096" i="1"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F632" i="4"/>
  <c r="E632" i="4"/>
  <c r="E625" i="4" s="1"/>
  <c r="D619" i="1" s="1"/>
  <c r="D632" i="4"/>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3" i="4" s="1"/>
  <c r="F592" i="4"/>
  <c r="F591" i="4"/>
  <c r="F590" i="4"/>
  <c r="E590" i="4"/>
  <c r="D584" i="1" s="1"/>
  <c r="H584" i="1" s="1"/>
  <c r="D590" i="4"/>
  <c r="F589" i="4"/>
  <c r="F588" i="4"/>
  <c r="F587" i="4"/>
  <c r="E587" i="4"/>
  <c r="D587" i="4"/>
  <c r="F586" i="4"/>
  <c r="F585" i="4"/>
  <c r="E585" i="4"/>
  <c r="D585" i="4"/>
  <c r="F584" i="4"/>
  <c r="F583" i="4"/>
  <c r="F582" i="4"/>
  <c r="E581" i="4"/>
  <c r="D581" i="4"/>
  <c r="F581" i="4" s="1"/>
  <c r="D580" i="4"/>
  <c r="F580" i="4" s="1"/>
  <c r="F579" i="4"/>
  <c r="F578" i="4"/>
  <c r="E577" i="4"/>
  <c r="D571" i="1" s="1"/>
  <c r="D577" i="4"/>
  <c r="F576" i="4"/>
  <c r="F575" i="4"/>
  <c r="F574" i="4"/>
  <c r="E574" i="4"/>
  <c r="E567" i="4" s="1"/>
  <c r="D561" i="1" s="1"/>
  <c r="D574" i="4"/>
  <c r="F573" i="4"/>
  <c r="F572" i="4"/>
  <c r="F571" i="4"/>
  <c r="E571" i="4"/>
  <c r="D571" i="4"/>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44" i="1" s="1"/>
  <c r="H544" i="1" s="1"/>
  <c r="D550" i="4"/>
  <c r="F549" i="4"/>
  <c r="F548" i="4"/>
  <c r="F547" i="4"/>
  <c r="F546" i="4"/>
  <c r="F545" i="4"/>
  <c r="F544" i="4"/>
  <c r="F543" i="4"/>
  <c r="E543" i="4"/>
  <c r="D543" i="4"/>
  <c r="F542" i="4"/>
  <c r="F541" i="4"/>
  <c r="F540" i="4"/>
  <c r="F539" i="4"/>
  <c r="F538" i="4"/>
  <c r="E538" i="4"/>
  <c r="D532" i="1" s="1"/>
  <c r="H532" i="1" s="1"/>
  <c r="D538" i="4"/>
  <c r="F537" i="4"/>
  <c r="F536" i="4"/>
  <c r="F535" i="4"/>
  <c r="E535" i="4"/>
  <c r="D535" i="4"/>
  <c r="F534" i="4"/>
  <c r="F533" i="4"/>
  <c r="F532" i="4"/>
  <c r="F531" i="4"/>
  <c r="F530" i="4"/>
  <c r="E530" i="4"/>
  <c r="E529" i="4" s="1"/>
  <c r="D530" i="4"/>
  <c r="F527" i="4"/>
  <c r="F526" i="4"/>
  <c r="E525" i="4"/>
  <c r="D525" i="4"/>
  <c r="F525" i="4" s="1"/>
  <c r="F524" i="4"/>
  <c r="F523" i="4"/>
  <c r="F522" i="4"/>
  <c r="E522" i="4"/>
  <c r="E515" i="4" s="1"/>
  <c r="D509" i="1"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7" i="4"/>
  <c r="F476" i="4"/>
  <c r="F475" i="4"/>
  <c r="F474" i="4"/>
  <c r="F473" i="4"/>
  <c r="E473" i="4"/>
  <c r="D473" i="4"/>
  <c r="E472" i="4"/>
  <c r="D466" i="1" s="1"/>
  <c r="F471" i="4"/>
  <c r="F470" i="4"/>
  <c r="F469" i="4"/>
  <c r="E469" i="4"/>
  <c r="D469" i="4"/>
  <c r="F468" i="4"/>
  <c r="F467" i="4"/>
  <c r="E466" i="4"/>
  <c r="D466" i="4"/>
  <c r="F466" i="4" s="1"/>
  <c r="F465" i="4"/>
  <c r="F464" i="4"/>
  <c r="E463" i="4"/>
  <c r="D457" i="1" s="1"/>
  <c r="H457"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E416" i="4"/>
  <c r="F416"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E263" i="4"/>
  <c r="F262" i="4"/>
  <c r="F261" i="4"/>
  <c r="F260" i="4"/>
  <c r="E259" i="4"/>
  <c r="F259" i="4" s="1"/>
  <c r="D259" i="4"/>
  <c r="F258" i="4"/>
  <c r="F257" i="4"/>
  <c r="F256" i="4"/>
  <c r="F255" i="4"/>
  <c r="F254" i="4"/>
  <c r="F253" i="4"/>
  <c r="E253" i="4"/>
  <c r="D253" i="4"/>
  <c r="D252" i="4"/>
  <c r="F251" i="4"/>
  <c r="F250" i="4"/>
  <c r="F249" i="4"/>
  <c r="F248" i="4"/>
  <c r="E247" i="4"/>
  <c r="D243" i="1" s="1"/>
  <c r="H243" i="1" s="1"/>
  <c r="D247" i="4"/>
  <c r="F247" i="4" s="1"/>
  <c r="F246" i="4"/>
  <c r="F245" i="4"/>
  <c r="F244" i="4"/>
  <c r="E244" i="4"/>
  <c r="D244" i="4"/>
  <c r="F243" i="4"/>
  <c r="F242" i="4"/>
  <c r="F241" i="4"/>
  <c r="E240" i="4"/>
  <c r="D240" i="4"/>
  <c r="F240" i="4" s="1"/>
  <c r="F239" i="4"/>
  <c r="F238" i="4"/>
  <c r="F237" i="4"/>
  <c r="F236" i="4"/>
  <c r="E236" i="4"/>
  <c r="E224" i="4" s="1"/>
  <c r="D220" i="1" s="1"/>
  <c r="H220" i="1" s="1"/>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1" i="1" s="1"/>
  <c r="D216" i="4"/>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7" i="4"/>
  <c r="F126" i="4"/>
  <c r="E125" i="4"/>
  <c r="E124" i="4" s="1"/>
  <c r="D125" i="4"/>
  <c r="F125" i="4" s="1"/>
  <c r="D124" i="4"/>
  <c r="F124"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71" i="4"/>
  <c r="F70" i="4"/>
  <c r="F69" i="4"/>
  <c r="E68" i="4"/>
  <c r="D64" i="1" s="1"/>
  <c r="H64" i="1" s="1"/>
  <c r="D68" i="4"/>
  <c r="F67" i="4"/>
  <c r="F66" i="4"/>
  <c r="E65" i="4"/>
  <c r="E50" i="4"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5" i="1" s="1"/>
  <c r="H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C1567" i="1"/>
  <c r="G1567" i="1" s="1"/>
  <c r="C1566" i="1"/>
  <c r="H1566" i="1" s="1"/>
  <c r="C1564" i="1"/>
  <c r="G1564" i="1" s="1"/>
  <c r="H1563" i="1"/>
  <c r="G1563" i="1"/>
  <c r="C1563" i="1"/>
  <c r="C1562" i="1"/>
  <c r="G1561" i="1"/>
  <c r="C1561" i="1"/>
  <c r="H1561" i="1" s="1"/>
  <c r="C1560" i="1"/>
  <c r="H1559" i="1"/>
  <c r="C1559" i="1"/>
  <c r="G1559" i="1" s="1"/>
  <c r="H1558" i="1"/>
  <c r="G1558" i="1"/>
  <c r="C1558" i="1"/>
  <c r="C1557" i="1"/>
  <c r="H1556" i="1"/>
  <c r="C1556" i="1"/>
  <c r="G1556" i="1" s="1"/>
  <c r="C1555" i="1"/>
  <c r="G1555" i="1" s="1"/>
  <c r="C1554" i="1"/>
  <c r="C1553" i="1"/>
  <c r="H1553" i="1" s="1"/>
  <c r="C1552" i="1"/>
  <c r="C1551" i="1"/>
  <c r="H1551" i="1" s="1"/>
  <c r="C1550" i="1"/>
  <c r="H1550" i="1" s="1"/>
  <c r="C1549" i="1"/>
  <c r="H1548" i="1"/>
  <c r="C1548" i="1"/>
  <c r="G1548" i="1" s="1"/>
  <c r="H1547" i="1"/>
  <c r="G1547" i="1"/>
  <c r="C1547" i="1"/>
  <c r="C1546" i="1"/>
  <c r="G1545" i="1"/>
  <c r="C1545" i="1"/>
  <c r="H1545" i="1" s="1"/>
  <c r="C1544" i="1"/>
  <c r="H1543" i="1"/>
  <c r="G1543" i="1"/>
  <c r="C1543" i="1"/>
  <c r="H1542" i="1"/>
  <c r="G1542" i="1"/>
  <c r="C1542" i="1"/>
  <c r="C1541" i="1"/>
  <c r="H1540" i="1"/>
  <c r="H1539" i="1"/>
  <c r="G1539" i="1"/>
  <c r="C1539" i="1"/>
  <c r="C1538" i="1"/>
  <c r="G1537" i="1"/>
  <c r="C1537" i="1"/>
  <c r="H1537" i="1" s="1"/>
  <c r="C1536" i="1"/>
  <c r="H1535" i="1"/>
  <c r="G1535" i="1"/>
  <c r="C1535" i="1"/>
  <c r="H1534" i="1"/>
  <c r="C1534" i="1"/>
  <c r="G1534" i="1" s="1"/>
  <c r="C1533" i="1"/>
  <c r="C1532" i="1"/>
  <c r="G1532" i="1" s="1"/>
  <c r="C1531" i="1"/>
  <c r="H1531" i="1" s="1"/>
  <c r="C1530" i="1"/>
  <c r="C1529" i="1"/>
  <c r="H1529" i="1" s="1"/>
  <c r="C1528" i="1"/>
  <c r="C1527" i="1"/>
  <c r="H1527" i="1" s="1"/>
  <c r="H1526" i="1"/>
  <c r="G1526" i="1"/>
  <c r="C1526" i="1"/>
  <c r="C1525" i="1"/>
  <c r="H1523" i="1"/>
  <c r="G1523" i="1"/>
  <c r="C1523" i="1"/>
  <c r="C1522" i="1"/>
  <c r="G1521" i="1"/>
  <c r="C1521" i="1"/>
  <c r="H1521" i="1" s="1"/>
  <c r="C1520" i="1"/>
  <c r="H1519" i="1"/>
  <c r="G1519" i="1"/>
  <c r="C1519" i="1"/>
  <c r="H1516" i="1"/>
  <c r="C1516" i="1"/>
  <c r="G1516" i="1" s="1"/>
  <c r="H1515" i="1"/>
  <c r="G1515" i="1"/>
  <c r="C1515" i="1"/>
  <c r="C1514" i="1"/>
  <c r="G1513" i="1"/>
  <c r="C1513" i="1"/>
  <c r="H1513" i="1" s="1"/>
  <c r="C1512" i="1"/>
  <c r="H1511" i="1"/>
  <c r="G1511" i="1"/>
  <c r="C1510" i="1"/>
  <c r="H1510" i="1" s="1"/>
  <c r="C1509" i="1"/>
  <c r="H1509" i="1" s="1"/>
  <c r="C1508" i="1"/>
  <c r="C1507" i="1"/>
  <c r="H1507" i="1" s="1"/>
  <c r="H1506" i="1"/>
  <c r="C1506" i="1"/>
  <c r="G1506" i="1" s="1"/>
  <c r="C1505" i="1"/>
  <c r="H1505" i="1" s="1"/>
  <c r="C1504" i="1"/>
  <c r="G1504" i="1" s="1"/>
  <c r="C1503" i="1"/>
  <c r="H1503" i="1" s="1"/>
  <c r="C1502" i="1"/>
  <c r="H1502" i="1" s="1"/>
  <c r="C1501" i="1"/>
  <c r="H1501" i="1" s="1"/>
  <c r="C1500" i="1"/>
  <c r="H1498" i="1"/>
  <c r="G1498" i="1"/>
  <c r="C1498" i="1"/>
  <c r="C1497" i="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C1485" i="1"/>
  <c r="H1485" i="1" s="1"/>
  <c r="C1484" i="1"/>
  <c r="C1482" i="1"/>
  <c r="C1480" i="1"/>
  <c r="G1480" i="1" s="1"/>
  <c r="D1479" i="1"/>
  <c r="G1479" i="1" s="1"/>
  <c r="C1479" i="1"/>
  <c r="H1478" i="1"/>
  <c r="G1478" i="1"/>
  <c r="I1478" i="1" s="1"/>
  <c r="D1478" i="1"/>
  <c r="C1478" i="1"/>
  <c r="J1478" i="1" s="1"/>
  <c r="J1477" i="1"/>
  <c r="D1477" i="1"/>
  <c r="C1477" i="1"/>
  <c r="D1476" i="1"/>
  <c r="C1476" i="1"/>
  <c r="D1475" i="1"/>
  <c r="C1475" i="1"/>
  <c r="D1474" i="1"/>
  <c r="G1474" i="1" s="1"/>
  <c r="C1474" i="1"/>
  <c r="H1473" i="1"/>
  <c r="G1473" i="1"/>
  <c r="I1473" i="1" s="1"/>
  <c r="D1473" i="1"/>
  <c r="C1473" i="1"/>
  <c r="J1473" i="1" s="1"/>
  <c r="J1472" i="1"/>
  <c r="D1472" i="1"/>
  <c r="C1472" i="1"/>
  <c r="D1471" i="1"/>
  <c r="C1471" i="1"/>
  <c r="C1470" i="1"/>
  <c r="C1469" i="1"/>
  <c r="J1468" i="1"/>
  <c r="D1468" i="1"/>
  <c r="C1468" i="1"/>
  <c r="D1467" i="1"/>
  <c r="C1467" i="1"/>
  <c r="D1466" i="1"/>
  <c r="G1466" i="1" s="1"/>
  <c r="C1466" i="1"/>
  <c r="H1465" i="1"/>
  <c r="G1465" i="1"/>
  <c r="I1465" i="1" s="1"/>
  <c r="D1465" i="1"/>
  <c r="C1465" i="1"/>
  <c r="J1465" i="1" s="1"/>
  <c r="J1464" i="1"/>
  <c r="D1464" i="1"/>
  <c r="C1464" i="1"/>
  <c r="D1463" i="1"/>
  <c r="C1463" i="1"/>
  <c r="D1462" i="1"/>
  <c r="G1462" i="1" s="1"/>
  <c r="C1462" i="1"/>
  <c r="D1461" i="1"/>
  <c r="C1461" i="1"/>
  <c r="H1460" i="1"/>
  <c r="G1460" i="1"/>
  <c r="I1460" i="1" s="1"/>
  <c r="D1460" i="1"/>
  <c r="C1460" i="1"/>
  <c r="J1460" i="1" s="1"/>
  <c r="G1459" i="1"/>
  <c r="I1459" i="1" s="1"/>
  <c r="D1459" i="1"/>
  <c r="C1459" i="1"/>
  <c r="H1459" i="1" s="1"/>
  <c r="H1458" i="1"/>
  <c r="D1458" i="1"/>
  <c r="C1458" i="1"/>
  <c r="D1457" i="1"/>
  <c r="C1457" i="1"/>
  <c r="H1456" i="1"/>
  <c r="G1456" i="1"/>
  <c r="I1456" i="1" s="1"/>
  <c r="D1456" i="1"/>
  <c r="C1456" i="1"/>
  <c r="J1456" i="1" s="1"/>
  <c r="G1455" i="1"/>
  <c r="I1455" i="1" s="1"/>
  <c r="D1455" i="1"/>
  <c r="C1455" i="1"/>
  <c r="H1455" i="1" s="1"/>
  <c r="C1454" i="1"/>
  <c r="D1453" i="1"/>
  <c r="C1453" i="1"/>
  <c r="H1452" i="1"/>
  <c r="G1452" i="1"/>
  <c r="I1452" i="1" s="1"/>
  <c r="D1452" i="1"/>
  <c r="C1452" i="1"/>
  <c r="J1452" i="1" s="1"/>
  <c r="G1451" i="1"/>
  <c r="I1451" i="1" s="1"/>
  <c r="D1451" i="1"/>
  <c r="C1451" i="1"/>
  <c r="H1451" i="1" s="1"/>
  <c r="H1450" i="1"/>
  <c r="D1450" i="1"/>
  <c r="C1450" i="1"/>
  <c r="D1449" i="1"/>
  <c r="C1449" i="1"/>
  <c r="H1448" i="1"/>
  <c r="G1448" i="1"/>
  <c r="I1448" i="1" s="1"/>
  <c r="D1448" i="1"/>
  <c r="C1448" i="1"/>
  <c r="J1448" i="1" s="1"/>
  <c r="G1447" i="1"/>
  <c r="I1447" i="1" s="1"/>
  <c r="D1447" i="1"/>
  <c r="C1447" i="1"/>
  <c r="H1447" i="1" s="1"/>
  <c r="D1446" i="1"/>
  <c r="C1446" i="1"/>
  <c r="C1445" i="1"/>
  <c r="D1444" i="1"/>
  <c r="C1444" i="1"/>
  <c r="D1443" i="1"/>
  <c r="H1443" i="1" s="1"/>
  <c r="C1443" i="1"/>
  <c r="J1442" i="1"/>
  <c r="H1442" i="1"/>
  <c r="G1442" i="1"/>
  <c r="I1442" i="1" s="1"/>
  <c r="D1442" i="1"/>
  <c r="C1442" i="1"/>
  <c r="J1441" i="1"/>
  <c r="D1441" i="1"/>
  <c r="C1441" i="1"/>
  <c r="D1440" i="1"/>
  <c r="C1440" i="1"/>
  <c r="D1439" i="1"/>
  <c r="H1439" i="1" s="1"/>
  <c r="C1439" i="1"/>
  <c r="C1438" i="1"/>
  <c r="C1437" i="1"/>
  <c r="D1434" i="1"/>
  <c r="C1434" i="1"/>
  <c r="D1433" i="1"/>
  <c r="C1433" i="1"/>
  <c r="H1432" i="1"/>
  <c r="D1432" i="1"/>
  <c r="C1432" i="1"/>
  <c r="G1432" i="1" s="1"/>
  <c r="D1431" i="1"/>
  <c r="H1431" i="1" s="1"/>
  <c r="C1431" i="1"/>
  <c r="D1430" i="1"/>
  <c r="C1430" i="1"/>
  <c r="D1429" i="1"/>
  <c r="C1429" i="1"/>
  <c r="H1428" i="1"/>
  <c r="D1428" i="1"/>
  <c r="C1428" i="1"/>
  <c r="G1428" i="1" s="1"/>
  <c r="D1427" i="1"/>
  <c r="H1427" i="1" s="1"/>
  <c r="C1427" i="1"/>
  <c r="D1426" i="1"/>
  <c r="C1426" i="1"/>
  <c r="D1425" i="1"/>
  <c r="C1425" i="1"/>
  <c r="C1424" i="1"/>
  <c r="D1422" i="1"/>
  <c r="C1422" i="1"/>
  <c r="D1421" i="1"/>
  <c r="C1421" i="1"/>
  <c r="H1420" i="1"/>
  <c r="D1420" i="1"/>
  <c r="C1420" i="1"/>
  <c r="G1420" i="1" s="1"/>
  <c r="D1419" i="1"/>
  <c r="H1419" i="1" s="1"/>
  <c r="C1419" i="1"/>
  <c r="D1418" i="1"/>
  <c r="C1418" i="1"/>
  <c r="D1417" i="1"/>
  <c r="C1417" i="1"/>
  <c r="H1416" i="1"/>
  <c r="D1416" i="1"/>
  <c r="C1416" i="1"/>
  <c r="G1416" i="1" s="1"/>
  <c r="D1415" i="1"/>
  <c r="H1415" i="1" s="1"/>
  <c r="C1415" i="1"/>
  <c r="D1414" i="1"/>
  <c r="C1414" i="1"/>
  <c r="D1413" i="1"/>
  <c r="C1413" i="1"/>
  <c r="H1412" i="1"/>
  <c r="D1412" i="1"/>
  <c r="C1412" i="1"/>
  <c r="G1412" i="1" s="1"/>
  <c r="D1411" i="1"/>
  <c r="H1411" i="1" s="1"/>
  <c r="C1411" i="1"/>
  <c r="D1410" i="1"/>
  <c r="C1410" i="1"/>
  <c r="D1409" i="1"/>
  <c r="C1409" i="1"/>
  <c r="D1408" i="1"/>
  <c r="D1407" i="1"/>
  <c r="H1407" i="1" s="1"/>
  <c r="C1407" i="1"/>
  <c r="D1406" i="1"/>
  <c r="C1406" i="1"/>
  <c r="D1405" i="1"/>
  <c r="C1405" i="1"/>
  <c r="H1404" i="1"/>
  <c r="D1404" i="1"/>
  <c r="C1404" i="1"/>
  <c r="G1404" i="1" s="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C1266" i="1"/>
  <c r="G1266" i="1" s="1"/>
  <c r="D1265" i="1"/>
  <c r="G1265" i="1" s="1"/>
  <c r="C1265"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H1241" i="1"/>
  <c r="D1241" i="1"/>
  <c r="G1241" i="1" s="1"/>
  <c r="C1241" i="1"/>
  <c r="D1240" i="1"/>
  <c r="C1240" i="1"/>
  <c r="G1240" i="1" s="1"/>
  <c r="H1239" i="1"/>
  <c r="G1239" i="1"/>
  <c r="D1239" i="1"/>
  <c r="C1239" i="1"/>
  <c r="H1238" i="1"/>
  <c r="G1238" i="1"/>
  <c r="D1238" i="1"/>
  <c r="C1238" i="1"/>
  <c r="D1237" i="1"/>
  <c r="C1237" i="1"/>
  <c r="H1237" i="1" s="1"/>
  <c r="D1236" i="1"/>
  <c r="D1234" i="1"/>
  <c r="H1234" i="1" s="1"/>
  <c r="C1234" i="1"/>
  <c r="H1233" i="1"/>
  <c r="G1233" i="1"/>
  <c r="D1233" i="1"/>
  <c r="C1233" i="1"/>
  <c r="D1232" i="1"/>
  <c r="H1232" i="1" s="1"/>
  <c r="C1232" i="1"/>
  <c r="G1232" i="1" s="1"/>
  <c r="D1231" i="1"/>
  <c r="H1231" i="1" s="1"/>
  <c r="C1231" i="1"/>
  <c r="D1230" i="1"/>
  <c r="H1230" i="1" s="1"/>
  <c r="C1230" i="1"/>
  <c r="D1229" i="1"/>
  <c r="H1229" i="1" s="1"/>
  <c r="C1229" i="1"/>
  <c r="D1228" i="1"/>
  <c r="H1228" i="1" s="1"/>
  <c r="C1228" i="1"/>
  <c r="D1227" i="1"/>
  <c r="H1226" i="1"/>
  <c r="G1226" i="1"/>
  <c r="D1226" i="1"/>
  <c r="C1226" i="1"/>
  <c r="D1225" i="1"/>
  <c r="H1225" i="1" s="1"/>
  <c r="C1225" i="1"/>
  <c r="D1224" i="1"/>
  <c r="C1224" i="1"/>
  <c r="H1224" i="1" s="1"/>
  <c r="C1223" i="1"/>
  <c r="D1221" i="1"/>
  <c r="H1221" i="1" s="1"/>
  <c r="C1221" i="1"/>
  <c r="D1220" i="1"/>
  <c r="H1220" i="1" s="1"/>
  <c r="C1220" i="1"/>
  <c r="D1219" i="1"/>
  <c r="H1219" i="1" s="1"/>
  <c r="C1219" i="1"/>
  <c r="H1218" i="1"/>
  <c r="G1218" i="1"/>
  <c r="D1218" i="1"/>
  <c r="C1218" i="1"/>
  <c r="D1217" i="1"/>
  <c r="C1217" i="1"/>
  <c r="H1217"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D1166" i="1"/>
  <c r="C1166" i="1"/>
  <c r="H1166" i="1" s="1"/>
  <c r="D1165" i="1"/>
  <c r="C1165" i="1"/>
  <c r="H1165" i="1" s="1"/>
  <c r="D1164" i="1"/>
  <c r="C1164" i="1"/>
  <c r="H1164" i="1" s="1"/>
  <c r="D1163" i="1"/>
  <c r="G1163" i="1" s="1"/>
  <c r="C1163" i="1"/>
  <c r="H1163" i="1" s="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D1155" i="1"/>
  <c r="C1155" i="1"/>
  <c r="H1155" i="1" s="1"/>
  <c r="H1151" i="1"/>
  <c r="D1151" i="1"/>
  <c r="C1151" i="1"/>
  <c r="G1151" i="1" s="1"/>
  <c r="H1150" i="1"/>
  <c r="D1150" i="1"/>
  <c r="C1150" i="1"/>
  <c r="G1150" i="1" s="1"/>
  <c r="H1149" i="1"/>
  <c r="D1149" i="1"/>
  <c r="C1149" i="1"/>
  <c r="D1148" i="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D1141" i="1"/>
  <c r="C1141" i="1"/>
  <c r="H1140" i="1"/>
  <c r="D1140" i="1"/>
  <c r="C1140" i="1"/>
  <c r="G1140" i="1" s="1"/>
  <c r="H1139" i="1"/>
  <c r="D1139" i="1"/>
  <c r="C1139" i="1"/>
  <c r="G1139" i="1" s="1"/>
  <c r="H1138" i="1"/>
  <c r="D1138" i="1"/>
  <c r="C1138" i="1"/>
  <c r="G1138" i="1" s="1"/>
  <c r="D1137" i="1"/>
  <c r="C1137" i="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C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C1104" i="1"/>
  <c r="G1104" i="1" s="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G1064" i="1" s="1"/>
  <c r="C1064" i="1"/>
  <c r="H1063" i="1"/>
  <c r="G1063" i="1"/>
  <c r="D1063" i="1"/>
  <c r="C1063" i="1"/>
  <c r="G1062" i="1"/>
  <c r="D1062" i="1"/>
  <c r="C1062" i="1"/>
  <c r="H1062" i="1" s="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D1054" i="1"/>
  <c r="G1054" i="1" s="1"/>
  <c r="C1054" i="1"/>
  <c r="H1053" i="1"/>
  <c r="G1053" i="1"/>
  <c r="D1053" i="1"/>
  <c r="C1053" i="1"/>
  <c r="H1052" i="1"/>
  <c r="G1052" i="1"/>
  <c r="D1052" i="1"/>
  <c r="C1052" i="1"/>
  <c r="H1051" i="1"/>
  <c r="G1051" i="1"/>
  <c r="D1051" i="1"/>
  <c r="C1051" i="1"/>
  <c r="H1050" i="1"/>
  <c r="D1050" i="1"/>
  <c r="C1050" i="1"/>
  <c r="G1050" i="1" s="1"/>
  <c r="H1049" i="1"/>
  <c r="G1049" i="1"/>
  <c r="D1049" i="1"/>
  <c r="C1049" i="1"/>
  <c r="H1048" i="1"/>
  <c r="G1048"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D1033" i="1"/>
  <c r="H1033" i="1" s="1"/>
  <c r="C1033" i="1"/>
  <c r="H1032" i="1"/>
  <c r="D1032" i="1"/>
  <c r="G1032" i="1" s="1"/>
  <c r="C1032" i="1"/>
  <c r="H1031" i="1"/>
  <c r="G1031" i="1"/>
  <c r="D1031" i="1"/>
  <c r="C1031" i="1"/>
  <c r="D1030" i="1"/>
  <c r="G1030" i="1" s="1"/>
  <c r="C1030" i="1"/>
  <c r="H1029" i="1"/>
  <c r="G1029" i="1"/>
  <c r="D1029" i="1"/>
  <c r="C1029" i="1"/>
  <c r="D1028" i="1"/>
  <c r="C1028" i="1"/>
  <c r="H1027" i="1"/>
  <c r="G1027" i="1"/>
  <c r="D1027" i="1"/>
  <c r="C1027" i="1"/>
  <c r="H1026" i="1"/>
  <c r="G1026" i="1"/>
  <c r="D1026" i="1"/>
  <c r="C1026" i="1"/>
  <c r="H1025" i="1"/>
  <c r="D1025" i="1"/>
  <c r="C1025" i="1"/>
  <c r="H1024" i="1"/>
  <c r="G1024" i="1"/>
  <c r="D1024" i="1"/>
  <c r="C1024" i="1"/>
  <c r="H1022" i="1"/>
  <c r="G1022" i="1"/>
  <c r="D1022" i="1"/>
  <c r="C1022" i="1"/>
  <c r="H1021" i="1"/>
  <c r="G1021" i="1"/>
  <c r="D1021" i="1"/>
  <c r="C1021" i="1"/>
  <c r="H1020" i="1"/>
  <c r="G1020" i="1"/>
  <c r="D1020" i="1"/>
  <c r="C1020" i="1"/>
  <c r="D1019" i="1"/>
  <c r="H1018" i="1"/>
  <c r="G1018" i="1"/>
  <c r="D1018" i="1"/>
  <c r="C1018" i="1"/>
  <c r="H1017" i="1"/>
  <c r="G1017" i="1"/>
  <c r="D1017" i="1"/>
  <c r="C1017" i="1"/>
  <c r="H1016" i="1"/>
  <c r="G1016" i="1"/>
  <c r="D1016" i="1"/>
  <c r="C1016" i="1"/>
  <c r="D1015" i="1"/>
  <c r="C1015" i="1"/>
  <c r="H1015" i="1" s="1"/>
  <c r="H1014" i="1"/>
  <c r="G1014" i="1"/>
  <c r="D1014" i="1"/>
  <c r="C1014" i="1"/>
  <c r="D1013" i="1"/>
  <c r="C1013" i="1"/>
  <c r="H1013" i="1" s="1"/>
  <c r="D1012" i="1"/>
  <c r="C1012" i="1"/>
  <c r="H1012" i="1" s="1"/>
  <c r="H1011" i="1"/>
  <c r="G1011" i="1"/>
  <c r="D1011" i="1"/>
  <c r="C1011" i="1"/>
  <c r="H1010" i="1"/>
  <c r="G1010" i="1"/>
  <c r="D1010" i="1"/>
  <c r="C1010" i="1"/>
  <c r="H1009" i="1"/>
  <c r="G1009" i="1"/>
  <c r="D1009" i="1"/>
  <c r="C1009" i="1"/>
  <c r="D1008" i="1"/>
  <c r="C1008" i="1"/>
  <c r="H1008" i="1" s="1"/>
  <c r="D1007" i="1"/>
  <c r="H1007" i="1" s="1"/>
  <c r="C1007" i="1"/>
  <c r="D1006" i="1"/>
  <c r="G1006" i="1" s="1"/>
  <c r="C1006" i="1"/>
  <c r="H1005" i="1"/>
  <c r="G1005" i="1"/>
  <c r="D1005" i="1"/>
  <c r="C1005" i="1"/>
  <c r="D1004" i="1"/>
  <c r="G1004" i="1" s="1"/>
  <c r="C1004" i="1"/>
  <c r="G1003" i="1"/>
  <c r="D1003" i="1"/>
  <c r="C1003" i="1"/>
  <c r="H1003" i="1" s="1"/>
  <c r="D1002" i="1"/>
  <c r="C1002" i="1"/>
  <c r="G1001" i="1"/>
  <c r="D1001" i="1"/>
  <c r="H1001" i="1" s="1"/>
  <c r="C1001" i="1"/>
  <c r="D1000" i="1"/>
  <c r="C1000" i="1"/>
  <c r="D999" i="1"/>
  <c r="H999" i="1" s="1"/>
  <c r="C999" i="1"/>
  <c r="H998" i="1"/>
  <c r="D998" i="1"/>
  <c r="C998" i="1"/>
  <c r="G998" i="1" s="1"/>
  <c r="C997" i="1"/>
  <c r="H996" i="1"/>
  <c r="G996" i="1"/>
  <c r="D996" i="1"/>
  <c r="C996" i="1"/>
  <c r="H995" i="1"/>
  <c r="G995" i="1"/>
  <c r="D995" i="1"/>
  <c r="C995" i="1"/>
  <c r="H994" i="1"/>
  <c r="G994" i="1"/>
  <c r="D994" i="1"/>
  <c r="C994" i="1"/>
  <c r="H993" i="1"/>
  <c r="G993" i="1"/>
  <c r="D993" i="1"/>
  <c r="C993" i="1"/>
  <c r="H992" i="1"/>
  <c r="G992" i="1"/>
  <c r="D992" i="1"/>
  <c r="C992" i="1"/>
  <c r="D991" i="1"/>
  <c r="H989" i="1"/>
  <c r="D989" i="1"/>
  <c r="C989" i="1"/>
  <c r="G989" i="1" s="1"/>
  <c r="H988" i="1"/>
  <c r="D988" i="1"/>
  <c r="C988" i="1"/>
  <c r="G988" i="1" s="1"/>
  <c r="H987" i="1"/>
  <c r="G987" i="1"/>
  <c r="D987" i="1"/>
  <c r="C987" i="1"/>
  <c r="H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D716" i="1"/>
  <c r="G716" i="1" s="1"/>
  <c r="C716" i="1"/>
  <c r="H715" i="1"/>
  <c r="D715" i="1"/>
  <c r="G715" i="1" s="1"/>
  <c r="C715" i="1"/>
  <c r="H714" i="1"/>
  <c r="G714" i="1"/>
  <c r="D714" i="1"/>
  <c r="C714" i="1"/>
  <c r="H713" i="1"/>
  <c r="G713" i="1"/>
  <c r="D713" i="1"/>
  <c r="C713" i="1"/>
  <c r="H712" i="1"/>
  <c r="G712" i="1"/>
  <c r="D712" i="1"/>
  <c r="C712" i="1"/>
  <c r="H711" i="1"/>
  <c r="D711" i="1"/>
  <c r="G711" i="1" s="1"/>
  <c r="C711" i="1"/>
  <c r="H710" i="1"/>
  <c r="G710" i="1"/>
  <c r="D710" i="1"/>
  <c r="C710" i="1"/>
  <c r="H709" i="1"/>
  <c r="D709" i="1"/>
  <c r="G709" i="1" s="1"/>
  <c r="C709" i="1"/>
  <c r="H708" i="1"/>
  <c r="G708" i="1"/>
  <c r="D708" i="1"/>
  <c r="C708" i="1"/>
  <c r="H707" i="1"/>
  <c r="G707" i="1"/>
  <c r="D707" i="1"/>
  <c r="C707" i="1"/>
  <c r="H706" i="1"/>
  <c r="G706" i="1"/>
  <c r="D706" i="1"/>
  <c r="C706" i="1"/>
  <c r="H705" i="1"/>
  <c r="D705" i="1"/>
  <c r="G705" i="1" s="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D644" i="1"/>
  <c r="H644" i="1" s="1"/>
  <c r="C644" i="1"/>
  <c r="D643" i="1"/>
  <c r="H643" i="1" s="1"/>
  <c r="C643" i="1"/>
  <c r="H642" i="1"/>
  <c r="D642" i="1"/>
  <c r="G642" i="1" s="1"/>
  <c r="C642" i="1"/>
  <c r="H641" i="1"/>
  <c r="D641" i="1"/>
  <c r="G641" i="1" s="1"/>
  <c r="C641" i="1"/>
  <c r="C637" i="1"/>
  <c r="D632" i="1"/>
  <c r="H632" i="1" s="1"/>
  <c r="C632" i="1"/>
  <c r="D631" i="1"/>
  <c r="H631" i="1" s="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D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G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C413" i="1"/>
  <c r="H412" i="1"/>
  <c r="D412" i="1"/>
  <c r="G412" i="1" s="1"/>
  <c r="C412" i="1"/>
  <c r="C411" i="1"/>
  <c r="H406" i="1"/>
  <c r="D406" i="1"/>
  <c r="G406" i="1" s="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D369" i="1"/>
  <c r="G369" i="1" s="1"/>
  <c r="C369" i="1"/>
  <c r="H368" i="1"/>
  <c r="D368" i="1"/>
  <c r="G368" i="1" s="1"/>
  <c r="C368" i="1"/>
  <c r="H367" i="1"/>
  <c r="G367" i="1"/>
  <c r="D367" i="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D355" i="1"/>
  <c r="G355" i="1" s="1"/>
  <c r="C355" i="1"/>
  <c r="H354" i="1"/>
  <c r="G354" i="1"/>
  <c r="D354" i="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D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G209" i="1"/>
  <c r="D209" i="1"/>
  <c r="H209" i="1" s="1"/>
  <c r="C209" i="1"/>
  <c r="H208" i="1"/>
  <c r="D208" i="1"/>
  <c r="G208" i="1" s="1"/>
  <c r="C208" i="1"/>
  <c r="H207" i="1"/>
  <c r="G207" i="1"/>
  <c r="D207" i="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1" i="1"/>
  <c r="D191" i="1"/>
  <c r="G191" i="1" s="1"/>
  <c r="C191" i="1"/>
  <c r="H190" i="1"/>
  <c r="D190" i="1"/>
  <c r="G190" i="1" s="1"/>
  <c r="C190" i="1"/>
  <c r="H189" i="1"/>
  <c r="G189" i="1"/>
  <c r="D189" i="1"/>
  <c r="C189" i="1"/>
  <c r="H188" i="1"/>
  <c r="G188" i="1"/>
  <c r="D188" i="1"/>
  <c r="C188" i="1"/>
  <c r="H187" i="1"/>
  <c r="G187" i="1"/>
  <c r="D187" i="1"/>
  <c r="C187" i="1"/>
  <c r="H186" i="1"/>
  <c r="D186" i="1"/>
  <c r="G186" i="1" s="1"/>
  <c r="C186" i="1"/>
  <c r="D185" i="1"/>
  <c r="H185" i="1" s="1"/>
  <c r="C185" i="1"/>
  <c r="C184" i="1"/>
  <c r="H183" i="1"/>
  <c r="G183" i="1"/>
  <c r="D183" i="1"/>
  <c r="C183" i="1"/>
  <c r="D182" i="1"/>
  <c r="H182" i="1" s="1"/>
  <c r="C182" i="1"/>
  <c r="H181" i="1"/>
  <c r="G181" i="1"/>
  <c r="D181" i="1"/>
  <c r="C181" i="1"/>
  <c r="H180" i="1"/>
  <c r="G180" i="1"/>
  <c r="D180" i="1"/>
  <c r="C180" i="1"/>
  <c r="H179" i="1"/>
  <c r="G179" i="1"/>
  <c r="D179" i="1"/>
  <c r="C179" i="1"/>
  <c r="H178" i="1"/>
  <c r="G178" i="1"/>
  <c r="D178" i="1"/>
  <c r="C178" i="1"/>
  <c r="H177" i="1"/>
  <c r="D177" i="1"/>
  <c r="G177" i="1" s="1"/>
  <c r="C177" i="1"/>
  <c r="H176" i="1"/>
  <c r="G176" i="1"/>
  <c r="D176" i="1"/>
  <c r="C176" i="1"/>
  <c r="H175" i="1"/>
  <c r="G175" i="1"/>
  <c r="D175" i="1"/>
  <c r="C175" i="1"/>
  <c r="H174" i="1"/>
  <c r="G174" i="1"/>
  <c r="D174" i="1"/>
  <c r="C174" i="1"/>
  <c r="C173" i="1"/>
  <c r="H172" i="1"/>
  <c r="D172" i="1"/>
  <c r="G172" i="1" s="1"/>
  <c r="C172" i="1"/>
  <c r="D171" i="1"/>
  <c r="H171" i="1" s="1"/>
  <c r="C171" i="1"/>
  <c r="H170" i="1"/>
  <c r="D170" i="1"/>
  <c r="G170" i="1" s="1"/>
  <c r="C170" i="1"/>
  <c r="H169" i="1"/>
  <c r="D169" i="1"/>
  <c r="G169" i="1" s="1"/>
  <c r="C169" i="1"/>
  <c r="H168" i="1"/>
  <c r="D168" i="1"/>
  <c r="G168" i="1" s="1"/>
  <c r="C168" i="1"/>
  <c r="H167" i="1"/>
  <c r="D167" i="1"/>
  <c r="G167" i="1" s="1"/>
  <c r="C167" i="1"/>
  <c r="H166" i="1"/>
  <c r="D166" i="1"/>
  <c r="G166" i="1" s="1"/>
  <c r="C166" i="1"/>
  <c r="C165" i="1"/>
  <c r="H164" i="1"/>
  <c r="D164" i="1"/>
  <c r="G164" i="1" s="1"/>
  <c r="C164" i="1"/>
  <c r="D163" i="1"/>
  <c r="H163" i="1" s="1"/>
  <c r="C163" i="1"/>
  <c r="H162" i="1"/>
  <c r="G162" i="1"/>
  <c r="D162" i="1"/>
  <c r="C162" i="1"/>
  <c r="H161" i="1"/>
  <c r="G161" i="1"/>
  <c r="D161" i="1"/>
  <c r="C161" i="1"/>
  <c r="C160" i="1"/>
  <c r="H158" i="1"/>
  <c r="G158" i="1"/>
  <c r="D158" i="1"/>
  <c r="C158" i="1"/>
  <c r="H157" i="1"/>
  <c r="D157" i="1"/>
  <c r="G157" i="1" s="1"/>
  <c r="C157" i="1"/>
  <c r="H156" i="1"/>
  <c r="G156" i="1"/>
  <c r="D156" i="1"/>
  <c r="C156" i="1"/>
  <c r="H155" i="1"/>
  <c r="D155" i="1"/>
  <c r="G155" i="1" s="1"/>
  <c r="C155" i="1"/>
  <c r="D154" i="1"/>
  <c r="H154" i="1" s="1"/>
  <c r="C154" i="1"/>
  <c r="H153" i="1"/>
  <c r="D153" i="1"/>
  <c r="G153" i="1" s="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H132" i="1"/>
  <c r="G132" i="1"/>
  <c r="D132" i="1"/>
  <c r="C132" i="1"/>
  <c r="H131" i="1"/>
  <c r="D131" i="1"/>
  <c r="G131" i="1" s="1"/>
  <c r="C131" i="1"/>
  <c r="D130" i="1"/>
  <c r="G130" i="1" s="1"/>
  <c r="C130" i="1"/>
  <c r="C129" i="1"/>
  <c r="H128" i="1"/>
  <c r="G128" i="1"/>
  <c r="D128" i="1"/>
  <c r="C128" i="1"/>
  <c r="H127" i="1"/>
  <c r="G127" i="1"/>
  <c r="D127" i="1"/>
  <c r="C127" i="1"/>
  <c r="H126" i="1"/>
  <c r="D126" i="1"/>
  <c r="G126" i="1" s="1"/>
  <c r="C126" i="1"/>
  <c r="H125" i="1"/>
  <c r="G125" i="1"/>
  <c r="D125" i="1"/>
  <c r="C125" i="1"/>
  <c r="H124" i="1"/>
  <c r="D124" i="1"/>
  <c r="G124" i="1" s="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G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C4" i="1"/>
  <c r="E294" i="9" l="1"/>
  <c r="B294" i="9" s="1"/>
  <c r="E298" i="9"/>
  <c r="B298" i="9" s="1"/>
  <c r="G4" i="1"/>
  <c r="H4" i="1"/>
  <c r="E27" i="9"/>
  <c r="B27" i="9" s="1"/>
  <c r="E300" i="9"/>
  <c r="B300" i="9" s="1"/>
  <c r="D1438" i="1"/>
  <c r="G1438" i="1" s="1"/>
  <c r="H1264" i="1"/>
  <c r="H1240" i="1"/>
  <c r="H1265" i="1"/>
  <c r="H1263" i="1"/>
  <c r="H1555" i="1"/>
  <c r="H1532" i="1"/>
  <c r="G1531" i="1"/>
  <c r="G1221" i="1"/>
  <c r="E238" i="5"/>
  <c r="D1215" i="1" s="1"/>
  <c r="G1219" i="1"/>
  <c r="G1220" i="1"/>
  <c r="G1234" i="1"/>
  <c r="G1231" i="1"/>
  <c r="G1230" i="1"/>
  <c r="E284" i="9"/>
  <c r="B284" i="9" s="1"/>
  <c r="G1229" i="1"/>
  <c r="E245" i="5"/>
  <c r="D1222" i="1" s="1"/>
  <c r="G1228" i="1"/>
  <c r="D1223" i="1"/>
  <c r="G1223" i="1" s="1"/>
  <c r="G1225" i="1"/>
  <c r="F246" i="5"/>
  <c r="G649" i="1"/>
  <c r="E275" i="9"/>
  <c r="B275" i="9" s="1"/>
  <c r="G632" i="1"/>
  <c r="G631" i="1"/>
  <c r="G413" i="1"/>
  <c r="H413" i="1"/>
  <c r="G289" i="1"/>
  <c r="D411" i="1"/>
  <c r="E644" i="4"/>
  <c r="D638" i="1" s="1"/>
  <c r="G165" i="1"/>
  <c r="H165" i="1"/>
  <c r="G171" i="1"/>
  <c r="G1579" i="1"/>
  <c r="H1567" i="1"/>
  <c r="G1566" i="1"/>
  <c r="H1564" i="1"/>
  <c r="G1553" i="1"/>
  <c r="G1550" i="1"/>
  <c r="G1551" i="1"/>
  <c r="D49" i="8"/>
  <c r="C1524" i="1" s="1"/>
  <c r="G1529" i="1"/>
  <c r="G1527" i="1"/>
  <c r="G1510" i="1"/>
  <c r="G1507" i="1"/>
  <c r="G1503" i="1"/>
  <c r="G1502" i="1"/>
  <c r="G1485" i="1"/>
  <c r="G1264" i="1"/>
  <c r="H1244" i="1"/>
  <c r="E282" i="9"/>
  <c r="B282" i="9" s="1"/>
  <c r="E309" i="9"/>
  <c r="B309" i="9" s="1"/>
  <c r="F180" i="5"/>
  <c r="H1156" i="1"/>
  <c r="G1154" i="1"/>
  <c r="G1149" i="1"/>
  <c r="F170" i="5"/>
  <c r="G1148" i="1"/>
  <c r="G1141" i="1"/>
  <c r="G1137" i="1"/>
  <c r="F78" i="5"/>
  <c r="E286" i="9"/>
  <c r="B286" i="9" s="1"/>
  <c r="F70" i="5"/>
  <c r="H1030" i="1"/>
  <c r="G1033" i="1"/>
  <c r="F52" i="5"/>
  <c r="G1028" i="1"/>
  <c r="G1025" i="1"/>
  <c r="G1007" i="1"/>
  <c r="H1006" i="1"/>
  <c r="H1004" i="1"/>
  <c r="H1002" i="1"/>
  <c r="H1000" i="1"/>
  <c r="G999" i="1"/>
  <c r="G986" i="1"/>
  <c r="G1263" i="1"/>
  <c r="G1237" i="1"/>
  <c r="G1224" i="1"/>
  <c r="G1217" i="1"/>
  <c r="G1166" i="1"/>
  <c r="G1165" i="1"/>
  <c r="G1164" i="1"/>
  <c r="H1154" i="1"/>
  <c r="G1156" i="1"/>
  <c r="G1155" i="1"/>
  <c r="H1148" i="1"/>
  <c r="H1141" i="1"/>
  <c r="H1137" i="1"/>
  <c r="D69" i="5"/>
  <c r="H1028" i="1"/>
  <c r="C1023" i="1"/>
  <c r="G1013" i="1"/>
  <c r="G1015" i="1"/>
  <c r="G1012" i="1"/>
  <c r="G1008" i="1"/>
  <c r="G1002" i="1"/>
  <c r="G1000" i="1"/>
  <c r="H997" i="1"/>
  <c r="B219" i="9"/>
  <c r="G644" i="1"/>
  <c r="G643" i="1"/>
  <c r="G645" i="1"/>
  <c r="H645" i="1"/>
  <c r="F652" i="4"/>
  <c r="H364" i="1"/>
  <c r="F369" i="4"/>
  <c r="E363" i="4"/>
  <c r="D358" i="1" s="1"/>
  <c r="E351" i="4"/>
  <c r="G290" i="1"/>
  <c r="E643" i="4"/>
  <c r="D637" i="1" s="1"/>
  <c r="G288" i="1"/>
  <c r="G255" i="1"/>
  <c r="G256" i="1"/>
  <c r="E252" i="4"/>
  <c r="E68" i="9"/>
  <c r="B68" i="9" s="1"/>
  <c r="H206" i="1"/>
  <c r="H192" i="1"/>
  <c r="F210" i="4"/>
  <c r="G185" i="1"/>
  <c r="G182" i="1"/>
  <c r="E45" i="9"/>
  <c r="B220" i="9"/>
  <c r="E44" i="9"/>
  <c r="B44" i="9" s="1"/>
  <c r="D173" i="1"/>
  <c r="F169" i="4"/>
  <c r="H160" i="1"/>
  <c r="G160" i="1"/>
  <c r="G163" i="1"/>
  <c r="E41" i="9"/>
  <c r="B41" i="9" s="1"/>
  <c r="E152" i="4"/>
  <c r="F159" i="4"/>
  <c r="G154" i="1"/>
  <c r="H130" i="1"/>
  <c r="E133" i="4"/>
  <c r="D129" i="1" s="1"/>
  <c r="F128" i="4"/>
  <c r="F112" i="4"/>
  <c r="E82" i="4"/>
  <c r="G64" i="1"/>
  <c r="G65" i="1"/>
  <c r="F68" i="4"/>
  <c r="H1444" i="1"/>
  <c r="G1444" i="1"/>
  <c r="I1444" i="1" s="1"/>
  <c r="J1444" i="1"/>
  <c r="G1096" i="1"/>
  <c r="H1112" i="1"/>
  <c r="G1544" i="1"/>
  <c r="H1544" i="1"/>
  <c r="G1552" i="1"/>
  <c r="H1552" i="1"/>
  <c r="G1568" i="1"/>
  <c r="H1568" i="1"/>
  <c r="G1576" i="1"/>
  <c r="H1576" i="1"/>
  <c r="G1113" i="1"/>
  <c r="G1405" i="1"/>
  <c r="H1405" i="1"/>
  <c r="J1446" i="1"/>
  <c r="G1446" i="1"/>
  <c r="H1446" i="1"/>
  <c r="J1471" i="1"/>
  <c r="H1471" i="1"/>
  <c r="G1471" i="1"/>
  <c r="I1471" i="1" s="1"/>
  <c r="H1457" i="1"/>
  <c r="G1457" i="1"/>
  <c r="I1457" i="1" s="1"/>
  <c r="J1457" i="1"/>
  <c r="J1463" i="1"/>
  <c r="H1463" i="1"/>
  <c r="G1463" i="1"/>
  <c r="I1463" i="1" s="1"/>
  <c r="J1476" i="1"/>
  <c r="H1476" i="1"/>
  <c r="G1476" i="1"/>
  <c r="I1476" i="1" s="1"/>
  <c r="H1482" i="1"/>
  <c r="G1482" i="1"/>
  <c r="G1508" i="1"/>
  <c r="H1508" i="1"/>
  <c r="H1530" i="1"/>
  <c r="G1530" i="1"/>
  <c r="H1538" i="1"/>
  <c r="G1538" i="1"/>
  <c r="G1560" i="1"/>
  <c r="H1560" i="1"/>
  <c r="G220" i="1"/>
  <c r="G243" i="1"/>
  <c r="G584" i="1"/>
  <c r="G997" i="1"/>
  <c r="H1449" i="1"/>
  <c r="G1449" i="1"/>
  <c r="I1449" i="1" s="1"/>
  <c r="J1449" i="1"/>
  <c r="H1489" i="1"/>
  <c r="G1489" i="1"/>
  <c r="H1497" i="1"/>
  <c r="G1497" i="1"/>
  <c r="G1500" i="1"/>
  <c r="H1500" i="1"/>
  <c r="F422" i="4"/>
  <c r="D421" i="4"/>
  <c r="F577" i="4"/>
  <c r="G183" i="9"/>
  <c r="E183" i="9" s="1"/>
  <c r="B183" i="9" s="1"/>
  <c r="F69" i="5"/>
  <c r="H291" i="9"/>
  <c r="D1127" i="1"/>
  <c r="H1127" i="1" s="1"/>
  <c r="G1417" i="1"/>
  <c r="H1417" i="1"/>
  <c r="G1429" i="1"/>
  <c r="H1429" i="1"/>
  <c r="H1440" i="1"/>
  <c r="G1440" i="1"/>
  <c r="I1440" i="1" s="1"/>
  <c r="H1541" i="1"/>
  <c r="G1541" i="1"/>
  <c r="H1557" i="1"/>
  <c r="G1557" i="1"/>
  <c r="H1573" i="1"/>
  <c r="G1573" i="1"/>
  <c r="F140" i="4"/>
  <c r="D139" i="4"/>
  <c r="F352" i="4"/>
  <c r="D351" i="4"/>
  <c r="E593" i="4"/>
  <c r="D587" i="1" s="1"/>
  <c r="F13" i="5"/>
  <c r="D12" i="5"/>
  <c r="F191" i="5"/>
  <c r="D190" i="5"/>
  <c r="C1168" i="1"/>
  <c r="E206" i="5"/>
  <c r="D1184" i="1"/>
  <c r="F259" i="5"/>
  <c r="D258" i="5"/>
  <c r="C1236" i="1"/>
  <c r="E38" i="7"/>
  <c r="D1470" i="1"/>
  <c r="H1470" i="1" s="1"/>
  <c r="F299" i="4"/>
  <c r="C1483" i="1"/>
  <c r="D6" i="8"/>
  <c r="G1414" i="1"/>
  <c r="H1414" i="1"/>
  <c r="G1422" i="1"/>
  <c r="H1422" i="1"/>
  <c r="H1522" i="1"/>
  <c r="G1522" i="1"/>
  <c r="H1549" i="1"/>
  <c r="G1549" i="1"/>
  <c r="H1565" i="1"/>
  <c r="G1565" i="1"/>
  <c r="C19" i="1"/>
  <c r="C41" i="1"/>
  <c r="C120" i="1"/>
  <c r="C136" i="1"/>
  <c r="C215" i="1"/>
  <c r="C294" i="1"/>
  <c r="C312" i="1"/>
  <c r="C347" i="1"/>
  <c r="C373" i="1"/>
  <c r="C416" i="1"/>
  <c r="C429" i="1"/>
  <c r="C436" i="1"/>
  <c r="C453" i="1"/>
  <c r="C484" i="1"/>
  <c r="C501" i="1"/>
  <c r="C519" i="1"/>
  <c r="C557" i="1"/>
  <c r="C571" i="1"/>
  <c r="C574" i="1"/>
  <c r="C575" i="1"/>
  <c r="C587" i="1"/>
  <c r="C611" i="1"/>
  <c r="C991" i="1"/>
  <c r="C1019" i="1"/>
  <c r="C1034" i="1"/>
  <c r="C1047" i="1"/>
  <c r="C1056" i="1"/>
  <c r="C1057" i="1"/>
  <c r="G1112" i="1"/>
  <c r="G1355" i="1"/>
  <c r="G1406" i="1"/>
  <c r="H1406" i="1"/>
  <c r="J1440" i="1"/>
  <c r="G1445" i="1"/>
  <c r="H1445" i="1"/>
  <c r="D1454" i="1"/>
  <c r="G1454" i="1" s="1"/>
  <c r="J1467" i="1"/>
  <c r="H1467" i="1"/>
  <c r="G1467" i="1"/>
  <c r="I1467" i="1" s="1"/>
  <c r="H1475" i="1"/>
  <c r="G1475" i="1"/>
  <c r="H1486" i="1"/>
  <c r="G1486" i="1"/>
  <c r="H1494" i="1"/>
  <c r="G1494" i="1"/>
  <c r="G1505" i="1"/>
  <c r="H1514" i="1"/>
  <c r="G1514" i="1"/>
  <c r="G1520" i="1"/>
  <c r="H1520" i="1"/>
  <c r="H1525" i="1"/>
  <c r="G1525" i="1"/>
  <c r="H1533" i="1"/>
  <c r="G1533" i="1"/>
  <c r="D484" i="4"/>
  <c r="D529" i="4"/>
  <c r="E12" i="5"/>
  <c r="F6" i="6"/>
  <c r="D5" i="6"/>
  <c r="C1300" i="1"/>
  <c r="G21" i="9"/>
  <c r="G171" i="9"/>
  <c r="E171" i="9" s="1"/>
  <c r="B171" i="9" s="1"/>
  <c r="E166" i="9"/>
  <c r="B166" i="9" s="1"/>
  <c r="G1409" i="1"/>
  <c r="H1409" i="1"/>
  <c r="G1426" i="1"/>
  <c r="H1426" i="1"/>
  <c r="G1434" i="1"/>
  <c r="H1434" i="1"/>
  <c r="H1468" i="1"/>
  <c r="G1468" i="1"/>
  <c r="I1468" i="1" s="1"/>
  <c r="G1528" i="1"/>
  <c r="H1528" i="1"/>
  <c r="G1536" i="1"/>
  <c r="H1536" i="1"/>
  <c r="D87" i="1"/>
  <c r="D148" i="1"/>
  <c r="D149" i="1"/>
  <c r="D184" i="1"/>
  <c r="D212" i="1"/>
  <c r="D232" i="1"/>
  <c r="D516" i="1"/>
  <c r="D523" i="1"/>
  <c r="D524" i="1"/>
  <c r="D568" i="1"/>
  <c r="D597" i="1"/>
  <c r="D626" i="1"/>
  <c r="D1047" i="1"/>
  <c r="G1410" i="1"/>
  <c r="H1410" i="1"/>
  <c r="G1413" i="1"/>
  <c r="H1413" i="1"/>
  <c r="G1418" i="1"/>
  <c r="H1418" i="1"/>
  <c r="G1421" i="1"/>
  <c r="H1421" i="1"/>
  <c r="G1425" i="1"/>
  <c r="H1425" i="1"/>
  <c r="G1430" i="1"/>
  <c r="H1430" i="1"/>
  <c r="G1433" i="1"/>
  <c r="H1433" i="1"/>
  <c r="H1438" i="1"/>
  <c r="G1441" i="1"/>
  <c r="H1441" i="1"/>
  <c r="J1445" i="1"/>
  <c r="J1450" i="1"/>
  <c r="G1450" i="1"/>
  <c r="I1450" i="1" s="1"/>
  <c r="H1453" i="1"/>
  <c r="G1453" i="1"/>
  <c r="J1458" i="1"/>
  <c r="G1458" i="1"/>
  <c r="I1458" i="1" s="1"/>
  <c r="H1461" i="1"/>
  <c r="G1461" i="1"/>
  <c r="H1464" i="1"/>
  <c r="G1464" i="1"/>
  <c r="I1464" i="1" s="1"/>
  <c r="G1470" i="1"/>
  <c r="H1472" i="1"/>
  <c r="G1472" i="1"/>
  <c r="I1472" i="1" s="1"/>
  <c r="H1477" i="1"/>
  <c r="G1477" i="1"/>
  <c r="I1477" i="1" s="1"/>
  <c r="H1480" i="1"/>
  <c r="G1484" i="1"/>
  <c r="H1484" i="1"/>
  <c r="G1492" i="1"/>
  <c r="H1492" i="1"/>
  <c r="G1512" i="1"/>
  <c r="H1512" i="1"/>
  <c r="H1546" i="1"/>
  <c r="G1546" i="1"/>
  <c r="H1554" i="1"/>
  <c r="G1554" i="1"/>
  <c r="H1562" i="1"/>
  <c r="G1562" i="1"/>
  <c r="H1570" i="1"/>
  <c r="G1570" i="1"/>
  <c r="H1578" i="1"/>
  <c r="G1578" i="1"/>
  <c r="F8" i="4"/>
  <c r="D7" i="4"/>
  <c r="D44" i="4"/>
  <c r="F164" i="4"/>
  <c r="D163" i="4"/>
  <c r="D215" i="4"/>
  <c r="F273" i="4"/>
  <c r="D263" i="4"/>
  <c r="D363" i="4"/>
  <c r="D644" i="4"/>
  <c r="F417" i="4"/>
  <c r="E459" i="4"/>
  <c r="D453" i="1" s="1"/>
  <c r="G290" i="9"/>
  <c r="E290" i="9" s="1"/>
  <c r="B290" i="9" s="1"/>
  <c r="F88" i="5"/>
  <c r="D87" i="5"/>
  <c r="E134" i="5"/>
  <c r="D1112" i="1" s="1"/>
  <c r="D1113" i="1"/>
  <c r="H1113" i="1" s="1"/>
  <c r="E146" i="5"/>
  <c r="D1124" i="1" s="1"/>
  <c r="G291" i="9"/>
  <c r="D146" i="5"/>
  <c r="F149" i="5"/>
  <c r="F239" i="5"/>
  <c r="D238" i="5"/>
  <c r="C1216" i="1"/>
  <c r="D245" i="5"/>
  <c r="F250" i="5"/>
  <c r="C1227" i="1"/>
  <c r="E89" i="6"/>
  <c r="D1383" i="1" s="1"/>
  <c r="D1388" i="1"/>
  <c r="E129" i="6"/>
  <c r="D1423" i="1" s="1"/>
  <c r="D1424" i="1"/>
  <c r="H1424" i="1" s="1"/>
  <c r="E5" i="7"/>
  <c r="D1437" i="1"/>
  <c r="H1437" i="1" s="1"/>
  <c r="G187" i="9"/>
  <c r="E187" i="9" s="1"/>
  <c r="B187" i="9" s="1"/>
  <c r="J1447" i="1"/>
  <c r="J1451" i="1"/>
  <c r="J1455" i="1"/>
  <c r="J1459" i="1"/>
  <c r="D106" i="4"/>
  <c r="H21" i="9"/>
  <c r="F152" i="4"/>
  <c r="F196" i="4"/>
  <c r="D311" i="4"/>
  <c r="F345" i="4"/>
  <c r="D344" i="4"/>
  <c r="F478" i="4"/>
  <c r="D472" i="4"/>
  <c r="F516" i="4"/>
  <c r="D515" i="4"/>
  <c r="F568" i="4"/>
  <c r="D567" i="4"/>
  <c r="E580" i="4"/>
  <c r="D574" i="1" s="1"/>
  <c r="F626" i="4"/>
  <c r="D625" i="4"/>
  <c r="G311" i="9"/>
  <c r="F206" i="5"/>
  <c r="E5" i="6"/>
  <c r="D5" i="7"/>
  <c r="D24" i="8"/>
  <c r="C1499" i="1" s="1"/>
  <c r="G1407" i="1"/>
  <c r="G1411" i="1"/>
  <c r="G1415" i="1"/>
  <c r="G1419" i="1"/>
  <c r="G1427" i="1"/>
  <c r="G1431" i="1"/>
  <c r="G1439" i="1"/>
  <c r="I1439" i="1" s="1"/>
  <c r="J1439" i="1"/>
  <c r="G1443" i="1"/>
  <c r="I1443" i="1" s="1"/>
  <c r="J1443" i="1"/>
  <c r="H1454" i="1"/>
  <c r="H1462" i="1"/>
  <c r="I1462" i="1" s="1"/>
  <c r="J1462" i="1"/>
  <c r="H1466" i="1"/>
  <c r="I1466" i="1" s="1"/>
  <c r="J1466" i="1"/>
  <c r="H1474" i="1"/>
  <c r="I1474" i="1" s="1"/>
  <c r="J1474" i="1"/>
  <c r="H1479" i="1"/>
  <c r="I1479" i="1" s="1"/>
  <c r="J1479" i="1"/>
  <c r="G1501" i="1"/>
  <c r="H1504" i="1"/>
  <c r="G1509" i="1"/>
  <c r="E7" i="4"/>
  <c r="D50" i="4"/>
  <c r="F65" i="4"/>
  <c r="F133" i="4"/>
  <c r="F153" i="4"/>
  <c r="E163" i="4"/>
  <c r="D159" i="1" s="1"/>
  <c r="E298" i="4"/>
  <c r="F397" i="4"/>
  <c r="D396" i="4"/>
  <c r="F418" i="4"/>
  <c r="E421" i="4"/>
  <c r="G143" i="9"/>
  <c r="E143" i="9" s="1"/>
  <c r="B143" i="9" s="1"/>
  <c r="F603" i="4"/>
  <c r="F19" i="5"/>
  <c r="G308" i="9"/>
  <c r="F177" i="5"/>
  <c r="H308" i="9"/>
  <c r="E176" i="5"/>
  <c r="F94" i="6"/>
  <c r="D89" i="6"/>
  <c r="F130" i="6"/>
  <c r="D129" i="6"/>
  <c r="E24" i="9"/>
  <c r="B24" i="9" s="1"/>
  <c r="E32" i="9"/>
  <c r="B32" i="9" s="1"/>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E136" i="9"/>
  <c r="B136" i="9" s="1"/>
  <c r="G163" i="9"/>
  <c r="E163" i="9" s="1"/>
  <c r="B163" i="9" s="1"/>
  <c r="I10" i="9"/>
  <c r="G162" i="9"/>
  <c r="E162" i="9" s="1"/>
  <c r="B162" i="9" s="1"/>
  <c r="F277" i="9"/>
  <c r="E35" i="6"/>
  <c r="D114"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88" i="9"/>
  <c r="E188" i="9" s="1"/>
  <c r="B188" i="9" s="1"/>
  <c r="G184" i="9"/>
  <c r="E184" i="9" s="1"/>
  <c r="B184" i="9" s="1"/>
  <c r="G180" i="9"/>
  <c r="E180" i="9" s="1"/>
  <c r="B180" i="9" s="1"/>
  <c r="G176" i="9"/>
  <c r="E176" i="9" s="1"/>
  <c r="B176" i="9" s="1"/>
  <c r="G172" i="9"/>
  <c r="E172" i="9" s="1"/>
  <c r="B172" i="9" s="1"/>
  <c r="G168" i="9"/>
  <c r="E168" i="9" s="1"/>
  <c r="B168" i="9" s="1"/>
  <c r="G189" i="9"/>
  <c r="E189" i="9" s="1"/>
  <c r="B189" i="9" s="1"/>
  <c r="G185" i="9"/>
  <c r="E185" i="9" s="1"/>
  <c r="B185" i="9" s="1"/>
  <c r="G181" i="9"/>
  <c r="E181" i="9" s="1"/>
  <c r="B181" i="9" s="1"/>
  <c r="G177" i="9"/>
  <c r="E177" i="9" s="1"/>
  <c r="B177" i="9" s="1"/>
  <c r="G173" i="9"/>
  <c r="E173" i="9" s="1"/>
  <c r="B173" i="9" s="1"/>
  <c r="G169" i="9"/>
  <c r="E169" i="9" s="1"/>
  <c r="B169" i="9" s="1"/>
  <c r="B45" i="9"/>
  <c r="B49" i="9"/>
  <c r="B53" i="9"/>
  <c r="B57" i="9"/>
  <c r="B61" i="9"/>
  <c r="B65" i="9"/>
  <c r="B69" i="9"/>
  <c r="B73" i="9"/>
  <c r="B77" i="9"/>
  <c r="B81" i="9"/>
  <c r="B85" i="9"/>
  <c r="B89" i="9"/>
  <c r="B93" i="9"/>
  <c r="B97" i="9"/>
  <c r="B101" i="9"/>
  <c r="B105" i="9"/>
  <c r="B109" i="9"/>
  <c r="B113" i="9"/>
  <c r="B117" i="9"/>
  <c r="B121" i="9"/>
  <c r="B125" i="9"/>
  <c r="B129" i="9"/>
  <c r="B133" i="9"/>
  <c r="B137" i="9"/>
  <c r="B141" i="9"/>
  <c r="E145" i="9"/>
  <c r="B145" i="9" s="1"/>
  <c r="B156" i="9"/>
  <c r="G161" i="9"/>
  <c r="E161" i="9" s="1"/>
  <c r="B161" i="9" s="1"/>
  <c r="G165" i="9"/>
  <c r="E165" i="9" s="1"/>
  <c r="B165" i="9" s="1"/>
  <c r="H166" i="9"/>
  <c r="G170" i="9"/>
  <c r="E170" i="9" s="1"/>
  <c r="B170" i="9" s="1"/>
  <c r="G174" i="9"/>
  <c r="E174" i="9" s="1"/>
  <c r="B174" i="9" s="1"/>
  <c r="G178" i="9"/>
  <c r="E178" i="9" s="1"/>
  <c r="B178" i="9" s="1"/>
  <c r="G182" i="9"/>
  <c r="E182" i="9" s="1"/>
  <c r="B182" i="9" s="1"/>
  <c r="G186" i="9"/>
  <c r="E186" i="9" s="1"/>
  <c r="B186" i="9" s="1"/>
  <c r="G190" i="9"/>
  <c r="E190" i="9" s="1"/>
  <c r="B190" i="9" s="1"/>
  <c r="M213"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2" i="9"/>
  <c r="B242"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B287" i="9"/>
  <c r="E293" i="9"/>
  <c r="B293" i="9" s="1"/>
  <c r="E297" i="9"/>
  <c r="B297" i="9" s="1"/>
  <c r="E301" i="9"/>
  <c r="B301" i="9" s="1"/>
  <c r="E305" i="9"/>
  <c r="B305" i="9" s="1"/>
  <c r="G1437" i="1" l="1"/>
  <c r="D43" i="8"/>
  <c r="C1518" i="1" s="1"/>
  <c r="E237" i="5"/>
  <c r="E175" i="5" s="1"/>
  <c r="D1152" i="1" s="1"/>
  <c r="H1223" i="1"/>
  <c r="F643" i="4"/>
  <c r="G411" i="1"/>
  <c r="H411" i="1"/>
  <c r="E308" i="9"/>
  <c r="B308" i="9" s="1"/>
  <c r="E291" i="9"/>
  <c r="B291" i="9" s="1"/>
  <c r="H1023" i="1"/>
  <c r="G1023" i="1"/>
  <c r="E350" i="4"/>
  <c r="D345" i="1" s="1"/>
  <c r="D346" i="1"/>
  <c r="H637" i="1"/>
  <c r="G637" i="1"/>
  <c r="D248" i="1"/>
  <c r="F252" i="4"/>
  <c r="G173" i="1"/>
  <c r="H173" i="1"/>
  <c r="H129" i="1"/>
  <c r="G129" i="1"/>
  <c r="D78" i="1"/>
  <c r="F82" i="4"/>
  <c r="F129" i="6"/>
  <c r="C1423" i="1"/>
  <c r="I22" i="3"/>
  <c r="D1153" i="1"/>
  <c r="E420" i="4"/>
  <c r="D415" i="1"/>
  <c r="H184" i="1"/>
  <c r="G184" i="1"/>
  <c r="C478" i="1"/>
  <c r="F484" i="4"/>
  <c r="H1034" i="1"/>
  <c r="G1034" i="1"/>
  <c r="H557" i="1"/>
  <c r="G557" i="1"/>
  <c r="H453" i="1"/>
  <c r="G453" i="1"/>
  <c r="H215" i="1"/>
  <c r="G215" i="1"/>
  <c r="D42" i="8"/>
  <c r="C1481" i="1"/>
  <c r="G310" i="9"/>
  <c r="E310" i="9" s="1"/>
  <c r="B310" i="9" s="1"/>
  <c r="F190" i="5"/>
  <c r="C1167" i="1"/>
  <c r="F139" i="4"/>
  <c r="C135" i="1"/>
  <c r="F472" i="4"/>
  <c r="C466" i="1"/>
  <c r="C306" i="1"/>
  <c r="F311" i="4"/>
  <c r="F215" i="4"/>
  <c r="C211" i="1"/>
  <c r="H149" i="1"/>
  <c r="G149" i="1"/>
  <c r="H1057" i="1"/>
  <c r="G1057" i="1"/>
  <c r="H575" i="1"/>
  <c r="G575" i="1"/>
  <c r="D420" i="4"/>
  <c r="F421" i="4"/>
  <c r="C415" i="1"/>
  <c r="F213" i="9"/>
  <c r="B213" i="9" s="1"/>
  <c r="C1383" i="1"/>
  <c r="F89" i="6"/>
  <c r="D176" i="5"/>
  <c r="F396" i="4"/>
  <c r="C391" i="1"/>
  <c r="D3" i="1"/>
  <c r="E6" i="4"/>
  <c r="G316" i="9"/>
  <c r="E316" i="9" s="1"/>
  <c r="H29" i="3"/>
  <c r="C1436" i="1"/>
  <c r="C619" i="1"/>
  <c r="F625" i="4"/>
  <c r="F106" i="4"/>
  <c r="C102" i="1"/>
  <c r="G1388" i="1"/>
  <c r="H1388" i="1"/>
  <c r="F245" i="5"/>
  <c r="C1222" i="1"/>
  <c r="F363" i="4"/>
  <c r="C358" i="1"/>
  <c r="F163" i="4"/>
  <c r="C159" i="1"/>
  <c r="I1441" i="1"/>
  <c r="H568" i="1"/>
  <c r="G568" i="1"/>
  <c r="H232" i="1"/>
  <c r="G232" i="1"/>
  <c r="H148" i="1"/>
  <c r="G148" i="1"/>
  <c r="E21" i="9"/>
  <c r="E7" i="5"/>
  <c r="D990" i="1"/>
  <c r="H1056" i="1"/>
  <c r="G1056" i="1"/>
  <c r="H991" i="1"/>
  <c r="G991" i="1"/>
  <c r="H574" i="1"/>
  <c r="G574" i="1"/>
  <c r="H501" i="1"/>
  <c r="G501" i="1"/>
  <c r="H429" i="1"/>
  <c r="G429" i="1"/>
  <c r="H312" i="1"/>
  <c r="G312" i="1"/>
  <c r="H120" i="1"/>
  <c r="G120" i="1"/>
  <c r="E528" i="4"/>
  <c r="G1524" i="1"/>
  <c r="H1524" i="1"/>
  <c r="H1236" i="1"/>
  <c r="G1236" i="1"/>
  <c r="H311" i="9"/>
  <c r="E311" i="9" s="1"/>
  <c r="B311" i="9" s="1"/>
  <c r="D1183" i="1"/>
  <c r="E68" i="5"/>
  <c r="F351" i="4"/>
  <c r="D350" i="4"/>
  <c r="C346" i="1"/>
  <c r="D1214" i="1"/>
  <c r="I25" i="3"/>
  <c r="D1329" i="1"/>
  <c r="D293" i="1"/>
  <c r="H1227" i="1"/>
  <c r="G1227" i="1"/>
  <c r="D237" i="5"/>
  <c r="F238" i="5"/>
  <c r="C1215" i="1"/>
  <c r="F87" i="5"/>
  <c r="C1065" i="1"/>
  <c r="F44" i="4"/>
  <c r="C40" i="1"/>
  <c r="H626" i="1"/>
  <c r="G626" i="1"/>
  <c r="D141" i="6"/>
  <c r="H24" i="3"/>
  <c r="C1299" i="1"/>
  <c r="F5" i="6"/>
  <c r="H587" i="1"/>
  <c r="G587" i="1"/>
  <c r="H373" i="1"/>
  <c r="G373" i="1"/>
  <c r="H19" i="1"/>
  <c r="G19" i="1"/>
  <c r="F50" i="4"/>
  <c r="C46" i="1"/>
  <c r="H1499" i="1"/>
  <c r="G1499" i="1"/>
  <c r="C561" i="1"/>
  <c r="F567" i="4"/>
  <c r="F644" i="4"/>
  <c r="C638" i="1"/>
  <c r="D6" i="4"/>
  <c r="F7" i="4"/>
  <c r="C3" i="1"/>
  <c r="H597" i="1"/>
  <c r="G597" i="1"/>
  <c r="H516" i="1"/>
  <c r="G516" i="1"/>
  <c r="H1019" i="1"/>
  <c r="G1019" i="1"/>
  <c r="H519" i="1"/>
  <c r="G519" i="1"/>
  <c r="H436" i="1"/>
  <c r="G436" i="1"/>
  <c r="H347" i="1"/>
  <c r="G347" i="1"/>
  <c r="H136" i="1"/>
  <c r="G136" i="1"/>
  <c r="G1483" i="1"/>
  <c r="H1483" i="1"/>
  <c r="I31" i="3"/>
  <c r="D1469" i="1"/>
  <c r="G1184" i="1"/>
  <c r="H1184" i="1"/>
  <c r="D68" i="5"/>
  <c r="F114" i="6"/>
  <c r="C1408" i="1"/>
  <c r="H27" i="3"/>
  <c r="H19" i="9"/>
  <c r="E19" i="9" s="1"/>
  <c r="B19" i="9" s="1"/>
  <c r="E141" i="6"/>
  <c r="I24" i="3"/>
  <c r="D1299" i="1"/>
  <c r="F515" i="4"/>
  <c r="C509" i="1"/>
  <c r="C339" i="1"/>
  <c r="F344" i="4"/>
  <c r="D151" i="4"/>
  <c r="G1424" i="1"/>
  <c r="I29" i="3"/>
  <c r="D1436" i="1"/>
  <c r="H1216" i="1"/>
  <c r="G1216" i="1"/>
  <c r="C1124" i="1"/>
  <c r="F146" i="5"/>
  <c r="F263" i="4"/>
  <c r="C259" i="1"/>
  <c r="H524" i="1"/>
  <c r="G524" i="1"/>
  <c r="H212" i="1"/>
  <c r="G212" i="1"/>
  <c r="H87" i="1"/>
  <c r="G87" i="1"/>
  <c r="H1300" i="1"/>
  <c r="G1300" i="1"/>
  <c r="F529" i="4"/>
  <c r="C523" i="1"/>
  <c r="D528" i="4"/>
  <c r="H1047" i="1"/>
  <c r="G1047" i="1"/>
  <c r="H611" i="1"/>
  <c r="G611" i="1"/>
  <c r="H571" i="1"/>
  <c r="G571" i="1"/>
  <c r="H484" i="1"/>
  <c r="G484" i="1"/>
  <c r="H416" i="1"/>
  <c r="G416" i="1"/>
  <c r="H294" i="1"/>
  <c r="G294" i="1"/>
  <c r="H41" i="1"/>
  <c r="G41" i="1"/>
  <c r="D298" i="4"/>
  <c r="I35" i="3"/>
  <c r="F258" i="5"/>
  <c r="C1235" i="1"/>
  <c r="G1168" i="1"/>
  <c r="H1168" i="1"/>
  <c r="F12" i="5"/>
  <c r="D7" i="5"/>
  <c r="C990" i="1"/>
  <c r="E151" i="4"/>
  <c r="I1446" i="1"/>
  <c r="G1127" i="1"/>
  <c r="I23" i="3" l="1"/>
  <c r="E408" i="4"/>
  <c r="D403" i="1" s="1"/>
  <c r="E407" i="4"/>
  <c r="D402" i="1" s="1"/>
  <c r="H248" i="1"/>
  <c r="G248" i="1"/>
  <c r="H78" i="1"/>
  <c r="G78" i="1"/>
  <c r="H990" i="1"/>
  <c r="G990" i="1"/>
  <c r="D636" i="4"/>
  <c r="F528" i="4"/>
  <c r="C522" i="1"/>
  <c r="D289" i="4"/>
  <c r="H17" i="3"/>
  <c r="C147" i="1"/>
  <c r="F151" i="4"/>
  <c r="F68" i="5"/>
  <c r="H21" i="3"/>
  <c r="C1046" i="1"/>
  <c r="H638" i="1"/>
  <c r="G638" i="1"/>
  <c r="H1299" i="1"/>
  <c r="G1299" i="1"/>
  <c r="B21" i="9"/>
  <c r="G1222" i="1"/>
  <c r="H1222" i="1"/>
  <c r="F7" i="5"/>
  <c r="H20" i="3"/>
  <c r="D6" i="5"/>
  <c r="C985" i="1"/>
  <c r="D407" i="4"/>
  <c r="F298" i="4"/>
  <c r="C293" i="1"/>
  <c r="H3" i="1"/>
  <c r="G3" i="1"/>
  <c r="H40" i="1"/>
  <c r="G40" i="1"/>
  <c r="H1215" i="1"/>
  <c r="G1215" i="1"/>
  <c r="G1329" i="1"/>
  <c r="H1329" i="1"/>
  <c r="H1183" i="1"/>
  <c r="G1183" i="1"/>
  <c r="H1383" i="1"/>
  <c r="G1383" i="1"/>
  <c r="H211" i="1"/>
  <c r="G211" i="1"/>
  <c r="H466" i="1"/>
  <c r="G466" i="1"/>
  <c r="H478" i="1"/>
  <c r="G478" i="1"/>
  <c r="D414" i="1"/>
  <c r="E635" i="4"/>
  <c r="D629" i="1" s="1"/>
  <c r="H1124" i="1"/>
  <c r="G1124" i="1"/>
  <c r="H339" i="1"/>
  <c r="G339" i="1"/>
  <c r="G1408" i="1"/>
  <c r="H1408" i="1"/>
  <c r="D408" i="4"/>
  <c r="F350" i="4"/>
  <c r="C345" i="1"/>
  <c r="H358" i="1"/>
  <c r="G358" i="1"/>
  <c r="B316" i="9"/>
  <c r="E315" i="9"/>
  <c r="I10" i="3" s="1"/>
  <c r="F420" i="4"/>
  <c r="D635" i="4"/>
  <c r="C414" i="1"/>
  <c r="H1167" i="1"/>
  <c r="G1167" i="1"/>
  <c r="K1451" i="9"/>
  <c r="G314" i="9"/>
  <c r="E314" i="9" s="1"/>
  <c r="B314" i="9" s="1"/>
  <c r="I34" i="3"/>
  <c r="C1517" i="1"/>
  <c r="I21" i="3"/>
  <c r="D1046" i="1"/>
  <c r="H159" i="1"/>
  <c r="G159" i="1"/>
  <c r="H102" i="1"/>
  <c r="G102" i="1"/>
  <c r="G1436" i="1"/>
  <c r="H1436" i="1"/>
  <c r="H415" i="1"/>
  <c r="G415" i="1"/>
  <c r="H306" i="1"/>
  <c r="G306" i="1"/>
  <c r="H135" i="1"/>
  <c r="G135" i="1"/>
  <c r="G1235" i="1"/>
  <c r="H1235" i="1"/>
  <c r="H523" i="1"/>
  <c r="G523" i="1"/>
  <c r="H346" i="1"/>
  <c r="G346" i="1"/>
  <c r="H391" i="1"/>
  <c r="G391" i="1"/>
  <c r="H1481" i="1"/>
  <c r="G1481" i="1"/>
  <c r="H11" i="3"/>
  <c r="G1423" i="1"/>
  <c r="H1423" i="1"/>
  <c r="H46" i="1"/>
  <c r="G46" i="1"/>
  <c r="C1435" i="1"/>
  <c r="F141" i="6"/>
  <c r="H28" i="3"/>
  <c r="I17" i="3"/>
  <c r="E289" i="4"/>
  <c r="E290" i="4" s="1"/>
  <c r="D286" i="1" s="1"/>
  <c r="D147" i="1"/>
  <c r="G1518" i="1"/>
  <c r="H1518" i="1"/>
  <c r="H259" i="1"/>
  <c r="G259" i="1"/>
  <c r="H509" i="1"/>
  <c r="G509" i="1"/>
  <c r="I28" i="3"/>
  <c r="D1435" i="1"/>
  <c r="H1469" i="1"/>
  <c r="G1469" i="1"/>
  <c r="D412" i="4"/>
  <c r="H16" i="3"/>
  <c r="F6" i="4"/>
  <c r="C2" i="1"/>
  <c r="H561" i="1"/>
  <c r="G561" i="1"/>
  <c r="G318" i="9"/>
  <c r="E318" i="9" s="1"/>
  <c r="H1065" i="1"/>
  <c r="G1065" i="1"/>
  <c r="C1214" i="1"/>
  <c r="H23" i="3"/>
  <c r="F237" i="5"/>
  <c r="E636" i="4"/>
  <c r="D630" i="1" s="1"/>
  <c r="D522" i="1"/>
  <c r="E6" i="5"/>
  <c r="I20" i="3"/>
  <c r="D985" i="1"/>
  <c r="H619" i="1"/>
  <c r="G619" i="1"/>
  <c r="E412" i="4"/>
  <c r="I16" i="3"/>
  <c r="D2" i="1"/>
  <c r="D175" i="5"/>
  <c r="F176" i="5"/>
  <c r="H22" i="3"/>
  <c r="C1153" i="1"/>
  <c r="G313" i="9"/>
  <c r="E313" i="9" s="1"/>
  <c r="H278" i="9" l="1"/>
  <c r="D984" i="1"/>
  <c r="E317" i="9"/>
  <c r="B318" i="9"/>
  <c r="E291" i="4"/>
  <c r="D287" i="1" s="1"/>
  <c r="E413" i="4"/>
  <c r="E414" i="4" s="1"/>
  <c r="D409" i="1" s="1"/>
  <c r="D285" i="1"/>
  <c r="G1435" i="1"/>
  <c r="H1435" i="1"/>
  <c r="H9" i="3"/>
  <c r="H1046" i="1"/>
  <c r="G1046" i="1"/>
  <c r="N3" i="9"/>
  <c r="F635" i="4"/>
  <c r="C629" i="1"/>
  <c r="F408" i="4"/>
  <c r="C403" i="1"/>
  <c r="F636" i="4"/>
  <c r="C630" i="1"/>
  <c r="H1153" i="1"/>
  <c r="G1153" i="1"/>
  <c r="H414" i="1"/>
  <c r="G414" i="1"/>
  <c r="H293" i="1"/>
  <c r="G293" i="1"/>
  <c r="G285" i="9"/>
  <c r="E285" i="9" s="1"/>
  <c r="B285" i="9" s="1"/>
  <c r="F6" i="5"/>
  <c r="C984" i="1"/>
  <c r="G278" i="9"/>
  <c r="H147" i="1"/>
  <c r="G147" i="1"/>
  <c r="G1214" i="1"/>
  <c r="H1214" i="1"/>
  <c r="D639" i="4"/>
  <c r="D414" i="4"/>
  <c r="F412" i="4"/>
  <c r="C407" i="1"/>
  <c r="H1517" i="1"/>
  <c r="G1517" i="1"/>
  <c r="F407" i="4"/>
  <c r="C402" i="1"/>
  <c r="D291" i="4"/>
  <c r="F289" i="4"/>
  <c r="C285" i="1"/>
  <c r="D413" i="4"/>
  <c r="E312" i="9"/>
  <c r="I11" i="3" s="1"/>
  <c r="B313" i="9"/>
  <c r="C1152" i="1"/>
  <c r="F175" i="5"/>
  <c r="E639" i="4"/>
  <c r="D407" i="1"/>
  <c r="H2" i="1"/>
  <c r="G2" i="1"/>
  <c r="D290" i="4"/>
  <c r="H345" i="1"/>
  <c r="G345" i="1"/>
  <c r="H985" i="1"/>
  <c r="G985" i="1"/>
  <c r="H522" i="1"/>
  <c r="G522" i="1"/>
  <c r="E278" i="9" l="1"/>
  <c r="B278" i="9" s="1"/>
  <c r="D633" i="1"/>
  <c r="F291" i="4"/>
  <c r="C287" i="1"/>
  <c r="F639" i="4"/>
  <c r="C633" i="1"/>
  <c r="K3" i="9"/>
  <c r="I9" i="3"/>
  <c r="D408" i="1"/>
  <c r="E415" i="4"/>
  <c r="D410" i="1" s="1"/>
  <c r="E640" i="4"/>
  <c r="F414" i="4"/>
  <c r="C409" i="1"/>
  <c r="H630" i="1"/>
  <c r="G630" i="1"/>
  <c r="H629" i="1"/>
  <c r="G629" i="1"/>
  <c r="D640" i="4"/>
  <c r="D415" i="4"/>
  <c r="F413" i="4"/>
  <c r="C408" i="1"/>
  <c r="H402" i="1"/>
  <c r="G402" i="1"/>
  <c r="H407" i="1"/>
  <c r="G407" i="1"/>
  <c r="H403" i="1"/>
  <c r="G403" i="1"/>
  <c r="C286" i="1"/>
  <c r="F290" i="4"/>
  <c r="H1152" i="1"/>
  <c r="G1152" i="1"/>
  <c r="H285" i="1"/>
  <c r="G285" i="1"/>
  <c r="H8" i="3"/>
  <c r="H984" i="1"/>
  <c r="G984" i="1"/>
  <c r="E277" i="9" l="1"/>
  <c r="I8" i="3" s="1"/>
  <c r="F415" i="4"/>
  <c r="C410" i="1"/>
  <c r="E642" i="4"/>
  <c r="D634" i="1"/>
  <c r="H287" i="1"/>
  <c r="G287" i="1"/>
  <c r="H286" i="1"/>
  <c r="G286" i="1"/>
  <c r="D642" i="4"/>
  <c r="C634" i="1"/>
  <c r="F640" i="4"/>
  <c r="H633" i="1"/>
  <c r="G633" i="1"/>
  <c r="M3" i="9"/>
  <c r="H408" i="1"/>
  <c r="G408" i="1"/>
  <c r="H409" i="1"/>
  <c r="G409" i="1"/>
  <c r="D641" i="4"/>
  <c r="E641" i="4"/>
  <c r="E645" i="4" l="1"/>
  <c r="D635" i="1"/>
  <c r="H634" i="1"/>
  <c r="G634" i="1"/>
  <c r="E646" i="4"/>
  <c r="D636" i="1"/>
  <c r="D645" i="4"/>
  <c r="F641" i="4"/>
  <c r="C635" i="1"/>
  <c r="F642" i="4"/>
  <c r="D646" i="4"/>
  <c r="C636" i="1"/>
  <c r="H410" i="1"/>
  <c r="G410" i="1"/>
  <c r="F646" i="4" l="1"/>
  <c r="H19" i="3"/>
  <c r="C640" i="1"/>
  <c r="C639" i="1"/>
  <c r="F645" i="4"/>
  <c r="H18" i="3"/>
  <c r="G276" i="9"/>
  <c r="E276" i="9" s="1"/>
  <c r="B276" i="9" s="1"/>
  <c r="H636" i="1"/>
  <c r="G636" i="1"/>
  <c r="H635" i="1"/>
  <c r="G635" i="1"/>
  <c r="I19" i="3"/>
  <c r="D640" i="1"/>
  <c r="I18" i="3"/>
  <c r="D639" i="1"/>
  <c r="H639" i="1" l="1"/>
  <c r="G639" i="1"/>
  <c r="H7" i="3"/>
  <c r="H640" i="1"/>
  <c r="G640" i="1"/>
  <c r="J3" i="9" l="1"/>
  <c r="M272" i="9" l="1"/>
  <c r="L272" i="9"/>
  <c r="H274" i="9"/>
  <c r="G18" i="9"/>
  <c r="G274" i="9"/>
  <c r="H18" i="9"/>
  <c r="H16" i="9"/>
  <c r="I13" i="9"/>
  <c r="K12" i="9"/>
  <c r="J9" i="9"/>
  <c r="I6" i="9"/>
  <c r="G17" i="9"/>
  <c r="J17" i="9"/>
  <c r="G15" i="9"/>
  <c r="J8" i="9"/>
  <c r="K11" i="9"/>
  <c r="I5" i="9"/>
  <c r="H17" i="9"/>
  <c r="K8" i="9"/>
  <c r="L16" i="9"/>
  <c r="K10" i="9"/>
  <c r="J10" i="9"/>
  <c r="K5" i="9"/>
  <c r="K9" i="9"/>
  <c r="K7" i="9"/>
  <c r="K13" i="9"/>
  <c r="I7" i="9"/>
  <c r="I9" i="9"/>
  <c r="M15" i="9"/>
  <c r="J5" i="9"/>
  <c r="H15" i="9"/>
  <c r="I11" i="9"/>
  <c r="J6" i="9"/>
  <c r="J12" i="9"/>
  <c r="I17" i="9"/>
  <c r="M16" i="9"/>
  <c r="I8" i="9"/>
  <c r="G16" i="9"/>
  <c r="L15" i="9"/>
  <c r="J13" i="9"/>
  <c r="I12" i="9"/>
  <c r="J7" i="9"/>
  <c r="J11" i="9"/>
  <c r="K6" i="9"/>
  <c r="E11" i="9" l="1"/>
  <c r="B11" i="9" s="1"/>
  <c r="E8" i="9"/>
  <c r="B8" i="9" s="1"/>
  <c r="E9" i="9"/>
  <c r="B9" i="9" s="1"/>
  <c r="E17" i="9"/>
  <c r="B17" i="9" s="1"/>
  <c r="E18" i="9"/>
  <c r="B18" i="9" s="1"/>
  <c r="F272" i="9"/>
  <c r="B272" i="9" s="1"/>
  <c r="E12" i="9"/>
  <c r="B12" i="9" s="1"/>
  <c r="F16" i="9"/>
  <c r="E13" i="9"/>
  <c r="B13" i="9" s="1"/>
  <c r="F15" i="9"/>
  <c r="E7" i="9"/>
  <c r="B7" i="9" s="1"/>
  <c r="E6" i="9"/>
  <c r="B6" i="9" s="1"/>
  <c r="E16" i="9"/>
  <c r="E10" i="9"/>
  <c r="B10" i="9" s="1"/>
  <c r="E15" i="9"/>
  <c r="E5" i="9"/>
  <c r="E274" i="9"/>
  <c r="F20" i="9" l="1"/>
  <c r="B16" i="9"/>
  <c r="F14" i="9"/>
  <c r="B274" i="9"/>
  <c r="E20" i="9"/>
  <c r="I7" i="3" s="1"/>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<sst xmlns="http://schemas.openxmlformats.org/spreadsheetml/2006/main" count="4374" uniqueCount="3426">
  <si>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</si>
  <si>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</si>
  <si>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</si>
  <si>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</si>
  <si>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</si>
  <si>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</si>
  <si>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</si>
  <si>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</si>
  <si>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</si>
  <si>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</si>
  <si>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</si>
  <si>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</si>
  <si>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</si>
  <si>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</si>
  <si>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</si>
  <si>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</si>
  <si>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</si>
  <si>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</si>
  <si>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</si>
  <si>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</si>
  <si>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</si>
  <si>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</si>
  <si>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</si>
  <si>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</si>
  <si>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</si>
  <si>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</si>
  <si>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</si>
  <si>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</si>
  <si>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</si>
  <si>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</si>
  <si>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</si>
  <si>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LOVRET, 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</si>
  <si>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</si>
  <si>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</si>
  <si>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</si>
  <si>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</si>
  <si>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</si>
  <si>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</si>
  <si>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</si>
  <si>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</si>
  <si>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</si>
  <si>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</si>
  <si>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</si>
  <si>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</si>
  <si>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</si>
  <si>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</si>
  <si>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</si>
  <si>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</si>
  <si>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</si>
  <si>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8086 - DOM ZA STARIJE I NEMOĆNE OSOBE LOVRET,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</si>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</sst>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1874474.42</v>
      </c>
      <c r="D2" s="6">
        <f>'PR-RAS'!E6</f>
        <v>2454512.69</v>
      </c>
      <c r="E2" s="6">
        <v>0</v>
      </c>
      <c r="F2" s="6">
        <v>0</v>
      </c>
      <c r="G2" s="7">
        <f t="shared" ref="G2:G264" si="0">(B2/1000)*(C2*1+D2*2)</f>
        <v>6783.4997999999996</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1000</v>
      </c>
      <c r="D46" s="1">
        <f>'PR-RAS'!E50</f>
        <v>15492.33</v>
      </c>
      <c r="E46" s="1">
        <v>0</v>
      </c>
      <c r="F46" s="1">
        <v>0</v>
      </c>
      <c r="G46" s="2">
        <f t="shared" si="0"/>
        <v>1439.3097</v>
      </c>
      <c r="H46" s="2">
        <f t="shared" si="1"/>
        <v>0.32999999999992724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1000</v>
      </c>
      <c r="D64" s="1">
        <f>'PR-RAS'!E68</f>
        <v>15492.33</v>
      </c>
      <c r="E64" s="1">
        <v>0</v>
      </c>
      <c r="F64" s="1">
        <v>0</v>
      </c>
      <c r="G64" s="2">
        <f t="shared" si="0"/>
        <v>2015.03358</v>
      </c>
      <c r="H64" s="2">
        <f t="shared" si="1"/>
        <v>0.32999999999992724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21.45</v>
      </c>
      <c r="D65" s="1">
        <f>'PR-RAS'!E69</f>
        <v>351.58</v>
      </c>
      <c r="E65" s="1">
        <v>0</v>
      </c>
      <c r="F65" s="1">
        <v>0</v>
      </c>
      <c r="G65" s="2">
        <f t="shared" si="0"/>
        <v>46.375039999999998</v>
      </c>
      <c r="H65" s="2">
        <f t="shared" si="1"/>
        <v>0.87000000000001521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978.55</v>
      </c>
      <c r="D66" s="1">
        <f>'PR-RAS'!E70</f>
        <v>15140.75</v>
      </c>
      <c r="E66" s="1">
        <v>0</v>
      </c>
      <c r="F66" s="1">
        <v>0</v>
      </c>
      <c r="G66" s="2">
        <f t="shared" si="0"/>
        <v>2031.9032500000001</v>
      </c>
      <c r="H66" s="2">
        <f t="shared" si="1"/>
        <v>0.70000000000004547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55.28</v>
      </c>
      <c r="D78" s="1">
        <f>'PR-RAS'!E82</f>
        <v>81.37</v>
      </c>
      <c r="E78" s="1">
        <v>0</v>
      </c>
      <c r="F78" s="1">
        <v>0</v>
      </c>
      <c r="G78" s="2">
        <f t="shared" si="0"/>
        <v>16.78754</v>
      </c>
      <c r="H78" s="2">
        <f t="shared" si="1"/>
        <v>0.65000000000000568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55.28</v>
      </c>
      <c r="D79" s="1">
        <f>'PR-RAS'!E83</f>
        <v>81.37</v>
      </c>
      <c r="E79" s="1">
        <v>0</v>
      </c>
      <c r="F79" s="1">
        <v>0</v>
      </c>
      <c r="G79" s="2">
        <f t="shared" si="0"/>
        <v>17.005559999999999</v>
      </c>
      <c r="H79" s="2">
        <f t="shared" si="1"/>
        <v>0.65000000000000568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55.28</v>
      </c>
      <c r="D81" s="1">
        <f>'PR-RAS'!E85</f>
        <v>81.37</v>
      </c>
      <c r="E81" s="1">
        <v>0</v>
      </c>
      <c r="F81" s="1">
        <v>0</v>
      </c>
      <c r="G81" s="2">
        <f t="shared" si="0"/>
        <v>17.441600000000001</v>
      </c>
      <c r="H81" s="2">
        <f t="shared" si="1"/>
        <v>0.65000000000000568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825135.57</v>
      </c>
      <c r="D102" s="1">
        <f>'PR-RAS'!E106</f>
        <v>971077.41</v>
      </c>
      <c r="E102" s="1">
        <v>0</v>
      </c>
      <c r="F102" s="1">
        <v>0</v>
      </c>
      <c r="G102" s="2">
        <f t="shared" si="0"/>
        <v>279496.32939000003</v>
      </c>
      <c r="H102" s="2">
        <f t="shared" si="1"/>
        <v>0.84000000008381903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825135.57</v>
      </c>
      <c r="D108" s="1">
        <f>'PR-RAS'!E112</f>
        <v>971077.41</v>
      </c>
      <c r="E108" s="1">
        <v>0</v>
      </c>
      <c r="F108" s="1">
        <v>0</v>
      </c>
      <c r="G108" s="2">
        <f t="shared" si="0"/>
        <v>296100.07173000003</v>
      </c>
      <c r="H108" s="2">
        <f t="shared" si="1"/>
        <v>0.84000000008381903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825135.57</v>
      </c>
      <c r="D113" s="1">
        <f>'PR-RAS'!E117</f>
        <v>971077.41</v>
      </c>
      <c r="E113" s="1">
        <v>0</v>
      </c>
      <c r="F113" s="1">
        <v>0</v>
      </c>
      <c r="G113" s="2">
        <f t="shared" si="0"/>
        <v>309936.52368000004</v>
      </c>
      <c r="H113" s="2">
        <f t="shared" si="1"/>
        <v>0.84000000008381903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4982.79</v>
      </c>
      <c r="D120" s="1">
        <f>'PR-RAS'!E124</f>
        <v>18740.73</v>
      </c>
      <c r="E120" s="1">
        <v>0</v>
      </c>
      <c r="F120" s="1">
        <v>0</v>
      </c>
      <c r="G120" s="2">
        <f t="shared" si="0"/>
        <v>5053.24575</v>
      </c>
      <c r="H120" s="2">
        <f t="shared" si="1"/>
        <v>0.48000000000047294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4982.79</v>
      </c>
      <c r="D124" s="1">
        <f>'PR-RAS'!E128</f>
        <v>18740.73</v>
      </c>
      <c r="E124" s="1">
        <v>0</v>
      </c>
      <c r="F124" s="1">
        <v>0</v>
      </c>
      <c r="G124" s="2">
        <f t="shared" si="0"/>
        <v>5223.10275</v>
      </c>
      <c r="H124" s="2">
        <f t="shared" si="1"/>
        <v>0.48000000000047294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4982.79</v>
      </c>
      <c r="D125" s="1">
        <f>'PR-RAS'!E129</f>
        <v>8608.2099999999991</v>
      </c>
      <c r="E125" s="1">
        <v>0</v>
      </c>
      <c r="F125" s="1">
        <v>0</v>
      </c>
      <c r="G125" s="2">
        <f t="shared" si="0"/>
        <v>2752.7020399999997</v>
      </c>
      <c r="H125" s="2">
        <f t="shared" si="1"/>
        <v>0.41999999999916326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10132.52</v>
      </c>
      <c r="E126" s="1">
        <v>0</v>
      </c>
      <c r="F126" s="1">
        <v>0</v>
      </c>
      <c r="G126" s="2">
        <f t="shared" si="0"/>
        <v>2533.13</v>
      </c>
      <c r="H126" s="2">
        <f t="shared" si="1"/>
        <v>0.47999999999956344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1043300.78</v>
      </c>
      <c r="D129" s="1">
        <f>'PR-RAS'!E133</f>
        <v>1449120.85</v>
      </c>
      <c r="E129" s="1">
        <v>0</v>
      </c>
      <c r="F129" s="1">
        <v>0</v>
      </c>
      <c r="G129" s="2">
        <f t="shared" si="0"/>
        <v>504517.43744000007</v>
      </c>
      <c r="H129" s="2">
        <f t="shared" si="1"/>
        <v>0.36999999987892807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1043300.78</v>
      </c>
      <c r="D130" s="1">
        <f>'PR-RAS'!E134</f>
        <v>1449120.85</v>
      </c>
      <c r="E130" s="1">
        <v>0</v>
      </c>
      <c r="F130" s="1">
        <v>0</v>
      </c>
      <c r="G130" s="2">
        <f t="shared" si="0"/>
        <v>508458.97992000007</v>
      </c>
      <c r="H130" s="2">
        <f t="shared" si="1"/>
        <v>0.36999999987892807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1011447.36</v>
      </c>
      <c r="D131" s="1">
        <f>'PR-RAS'!E135</f>
        <v>1294767.8500000001</v>
      </c>
      <c r="E131" s="1">
        <v>0</v>
      </c>
      <c r="F131" s="1">
        <v>0</v>
      </c>
      <c r="G131" s="2">
        <f t="shared" si="0"/>
        <v>468127.7978</v>
      </c>
      <c r="H131" s="2">
        <f t="shared" si="1"/>
        <v>0.5099999998928979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31853.42</v>
      </c>
      <c r="D132" s="1">
        <f>'PR-RAS'!E136</f>
        <v>154353</v>
      </c>
      <c r="E132" s="1">
        <v>0</v>
      </c>
      <c r="F132" s="1">
        <v>0</v>
      </c>
      <c r="G132" s="2">
        <f t="shared" si="0"/>
        <v>44613.284019999999</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1836279.45</v>
      </c>
      <c r="D147" s="1">
        <f>'PR-RAS'!E151</f>
        <v>2281165.1700000004</v>
      </c>
      <c r="E147" s="1">
        <v>0</v>
      </c>
      <c r="F147" s="1">
        <v>0</v>
      </c>
      <c r="G147" s="2">
        <f t="shared" si="0"/>
        <v>934197.02934000012</v>
      </c>
      <c r="H147" s="2">
        <f t="shared" si="1"/>
        <v>0.62000000034458935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1384863.5</v>
      </c>
      <c r="D148" s="1">
        <f>'PR-RAS'!E152</f>
        <v>1828052.07</v>
      </c>
      <c r="E148" s="1">
        <v>0</v>
      </c>
      <c r="F148" s="1">
        <v>0</v>
      </c>
      <c r="G148" s="2">
        <f t="shared" si="0"/>
        <v>741022.24308000004</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1122904.23</v>
      </c>
      <c r="D149" s="1">
        <f>'PR-RAS'!E153</f>
        <v>1500937.69</v>
      </c>
      <c r="E149" s="1">
        <v>0</v>
      </c>
      <c r="F149" s="1">
        <v>0</v>
      </c>
      <c r="G149" s="2">
        <f t="shared" si="0"/>
        <v>610467.3822799999</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934748.16000000003</v>
      </c>
      <c r="D150" s="1">
        <f>'PR-RAS'!E154</f>
        <v>1332127.3</v>
      </c>
      <c r="E150" s="1">
        <v>0</v>
      </c>
      <c r="F150" s="1">
        <v>0</v>
      </c>
      <c r="G150" s="2">
        <f t="shared" si="0"/>
        <v>536251.41124000004</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188156.07</v>
      </c>
      <c r="D153" s="1">
        <f>'PR-RAS'!E157</f>
        <v>168810.39</v>
      </c>
      <c r="E153" s="1">
        <v>0</v>
      </c>
      <c r="F153" s="1">
        <v>0</v>
      </c>
      <c r="G153" s="2">
        <f t="shared" si="0"/>
        <v>79918.081200000015</v>
      </c>
      <c r="H153" s="2">
        <f t="shared" si="1"/>
        <v>0.46000000002095476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77700.14</v>
      </c>
      <c r="D154" s="1">
        <f>'PR-RAS'!E158</f>
        <v>80217.8</v>
      </c>
      <c r="E154" s="1">
        <v>0</v>
      </c>
      <c r="F154" s="1">
        <v>0</v>
      </c>
      <c r="G154" s="2">
        <f t="shared" si="0"/>
        <v>36434.768219999998</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184259.13</v>
      </c>
      <c r="D155" s="1">
        <f>'PR-RAS'!E159</f>
        <v>246896.58</v>
      </c>
      <c r="E155" s="1">
        <v>0</v>
      </c>
      <c r="F155" s="1">
        <v>0</v>
      </c>
      <c r="G155" s="2">
        <f t="shared" si="0"/>
        <v>104420.05266</v>
      </c>
      <c r="H155" s="2">
        <f t="shared" si="1"/>
        <v>0.5500000000174623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184259.13</v>
      </c>
      <c r="D157" s="1">
        <f>'PR-RAS'!E161</f>
        <v>246896.58</v>
      </c>
      <c r="E157" s="1">
        <v>0</v>
      </c>
      <c r="F157" s="1">
        <v>0</v>
      </c>
      <c r="G157" s="2">
        <f t="shared" si="0"/>
        <v>105776.15724</v>
      </c>
      <c r="H157" s="2">
        <f t="shared" si="1"/>
        <v>0.5500000000174623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438541.44</v>
      </c>
      <c r="D159" s="1">
        <f>'PR-RAS'!E163</f>
        <v>441880.52999999997</v>
      </c>
      <c r="E159" s="1">
        <v>0</v>
      </c>
      <c r="F159" s="1">
        <v>0</v>
      </c>
      <c r="G159" s="2">
        <f t="shared" si="0"/>
        <v>208923.79500000001</v>
      </c>
      <c r="H159" s="2">
        <f t="shared" si="1"/>
        <v>0.91000000003259629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47623.51</v>
      </c>
      <c r="D160" s="1">
        <f>'PR-RAS'!E164</f>
        <v>46605.04</v>
      </c>
      <c r="E160" s="1">
        <v>0</v>
      </c>
      <c r="F160" s="1">
        <v>0</v>
      </c>
      <c r="G160" s="2">
        <f t="shared" si="0"/>
        <v>22392.540809999999</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413.23</v>
      </c>
      <c r="D161" s="1">
        <f>'PR-RAS'!E165</f>
        <v>468.6</v>
      </c>
      <c r="E161" s="1">
        <v>0</v>
      </c>
      <c r="F161" s="1">
        <v>0</v>
      </c>
      <c r="G161" s="2">
        <f t="shared" si="0"/>
        <v>216.06880000000001</v>
      </c>
      <c r="H161" s="2">
        <f t="shared" si="1"/>
        <v>0.62999999999999545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43387.76</v>
      </c>
      <c r="D162" s="1">
        <f>'PR-RAS'!E166</f>
        <v>43125.22</v>
      </c>
      <c r="E162" s="1">
        <v>0</v>
      </c>
      <c r="F162" s="1">
        <v>0</v>
      </c>
      <c r="G162" s="2">
        <f t="shared" si="0"/>
        <v>20871.750200000002</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376</v>
      </c>
      <c r="D163" s="1">
        <f>'PR-RAS'!E167</f>
        <v>1241.0999999999999</v>
      </c>
      <c r="E163" s="1">
        <v>0</v>
      </c>
      <c r="F163" s="1">
        <v>0</v>
      </c>
      <c r="G163" s="2">
        <f t="shared" si="0"/>
        <v>463.02839999999998</v>
      </c>
      <c r="H163" s="2">
        <f t="shared" si="1"/>
        <v>9.9999999999909051E-2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3446.52</v>
      </c>
      <c r="D164" s="1">
        <f>'PR-RAS'!E168</f>
        <v>1770.12</v>
      </c>
      <c r="E164" s="1">
        <v>0</v>
      </c>
      <c r="F164" s="1">
        <v>0</v>
      </c>
      <c r="G164" s="2">
        <f t="shared" si="0"/>
        <v>1138.8418800000002</v>
      </c>
      <c r="H164" s="2">
        <f t="shared" si="1"/>
        <v>0.59999999999990905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278314.59999999998</v>
      </c>
      <c r="D165" s="1">
        <f>'PR-RAS'!E169</f>
        <v>275555.89</v>
      </c>
      <c r="E165" s="1">
        <v>0</v>
      </c>
      <c r="F165" s="1">
        <v>0</v>
      </c>
      <c r="G165" s="2">
        <f t="shared" si="0"/>
        <v>136025.92632</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21671.99</v>
      </c>
      <c r="D166" s="1">
        <f>'PR-RAS'!E170</f>
        <v>18411.34</v>
      </c>
      <c r="E166" s="1">
        <v>0</v>
      </c>
      <c r="F166" s="1">
        <v>0</v>
      </c>
      <c r="G166" s="2">
        <f t="shared" si="0"/>
        <v>9651.6205499999996</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168971.81</v>
      </c>
      <c r="D167" s="1">
        <f>'PR-RAS'!E171</f>
        <v>179239.88</v>
      </c>
      <c r="E167" s="1">
        <v>0</v>
      </c>
      <c r="F167" s="1">
        <v>0</v>
      </c>
      <c r="G167" s="2">
        <f t="shared" si="0"/>
        <v>87556.960620000013</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69836.639999999999</v>
      </c>
      <c r="D168" s="1">
        <f>'PR-RAS'!E172</f>
        <v>65068.27</v>
      </c>
      <c r="E168" s="1">
        <v>0</v>
      </c>
      <c r="F168" s="1">
        <v>0</v>
      </c>
      <c r="G168" s="2">
        <f t="shared" si="0"/>
        <v>33395.521059999999</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1681.39</v>
      </c>
      <c r="D169" s="1">
        <f>'PR-RAS'!E173</f>
        <v>1289.31</v>
      </c>
      <c r="E169" s="1">
        <v>0</v>
      </c>
      <c r="F169" s="1">
        <v>0</v>
      </c>
      <c r="G169" s="2">
        <f t="shared" si="0"/>
        <v>715.68168000000003</v>
      </c>
      <c r="H169" s="2">
        <f t="shared" si="1"/>
        <v>0.70000000000004547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13091.05</v>
      </c>
      <c r="D170" s="1">
        <f>'PR-RAS'!E174</f>
        <v>8190.03</v>
      </c>
      <c r="E170" s="1">
        <v>0</v>
      </c>
      <c r="F170" s="1">
        <v>0</v>
      </c>
      <c r="G170" s="2">
        <f t="shared" si="0"/>
        <v>4980.6175900000007</v>
      </c>
      <c r="H170" s="2">
        <f t="shared" si="1"/>
        <v>7.9999999999017746E-2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3061.72</v>
      </c>
      <c r="D172" s="1">
        <f>'PR-RAS'!E176</f>
        <v>3357.06</v>
      </c>
      <c r="E172" s="1">
        <v>0</v>
      </c>
      <c r="F172" s="1">
        <v>0</v>
      </c>
      <c r="G172" s="2">
        <f t="shared" si="0"/>
        <v>1671.6686400000001</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97182.38</v>
      </c>
      <c r="D173" s="1">
        <f>'PR-RAS'!E177</f>
        <v>105552.05</v>
      </c>
      <c r="E173" s="1">
        <v>0</v>
      </c>
      <c r="F173" s="1">
        <v>0</v>
      </c>
      <c r="G173" s="2">
        <f t="shared" si="0"/>
        <v>53025.274559999991</v>
      </c>
      <c r="H173" s="2">
        <f t="shared" si="1"/>
        <v>0.430000000007567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2312.6799999999998</v>
      </c>
      <c r="D174" s="1">
        <f>'PR-RAS'!E178</f>
        <v>2119.63</v>
      </c>
      <c r="E174" s="1">
        <v>0</v>
      </c>
      <c r="F174" s="1">
        <v>0</v>
      </c>
      <c r="G174" s="2">
        <f t="shared" si="0"/>
        <v>1133.4856199999999</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47765.23</v>
      </c>
      <c r="D175" s="1">
        <f>'PR-RAS'!E179</f>
        <v>49872.46</v>
      </c>
      <c r="E175" s="1">
        <v>0</v>
      </c>
      <c r="F175" s="1">
        <v>0</v>
      </c>
      <c r="G175" s="2">
        <f t="shared" si="0"/>
        <v>25666.766099999997</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1833.98</v>
      </c>
      <c r="D176" s="1">
        <f>'PR-RAS'!E180</f>
        <v>0</v>
      </c>
      <c r="E176" s="1">
        <v>0</v>
      </c>
      <c r="F176" s="1">
        <v>0</v>
      </c>
      <c r="G176" s="2">
        <f t="shared" si="0"/>
        <v>320.94649999999996</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19273.400000000001</v>
      </c>
      <c r="D177" s="1">
        <f>'PR-RAS'!E181</f>
        <v>25129.19</v>
      </c>
      <c r="E177" s="1">
        <v>0</v>
      </c>
      <c r="F177" s="1">
        <v>0</v>
      </c>
      <c r="G177" s="2">
        <f t="shared" si="0"/>
        <v>12237.593279999999</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8024.89</v>
      </c>
      <c r="D179" s="1">
        <f>'PR-RAS'!E183</f>
        <v>9675.44</v>
      </c>
      <c r="E179" s="1">
        <v>0</v>
      </c>
      <c r="F179" s="1">
        <v>0</v>
      </c>
      <c r="G179" s="2">
        <f t="shared" si="0"/>
        <v>4872.88706</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2651.59</v>
      </c>
      <c r="D180" s="1">
        <f>'PR-RAS'!E184</f>
        <v>5697.92</v>
      </c>
      <c r="E180" s="1">
        <v>0</v>
      </c>
      <c r="F180" s="1">
        <v>0</v>
      </c>
      <c r="G180" s="2">
        <f t="shared" si="0"/>
        <v>2514.4899700000001</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11814.61</v>
      </c>
      <c r="D181" s="1">
        <f>'PR-RAS'!E185</f>
        <v>12047.85</v>
      </c>
      <c r="E181" s="1">
        <v>0</v>
      </c>
      <c r="F181" s="1">
        <v>0</v>
      </c>
      <c r="G181" s="2">
        <f t="shared" si="0"/>
        <v>6463.8557999999994</v>
      </c>
      <c r="H181" s="2">
        <f t="shared" si="1"/>
        <v>0.53999999999905413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3506</v>
      </c>
      <c r="D182" s="1">
        <f>'PR-RAS'!E186</f>
        <v>1009.56</v>
      </c>
      <c r="E182" s="1">
        <v>0</v>
      </c>
      <c r="F182" s="1">
        <v>0</v>
      </c>
      <c r="G182" s="2">
        <f t="shared" si="0"/>
        <v>1000.0467199999999</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15420.949999999999</v>
      </c>
      <c r="D184" s="1">
        <f>'PR-RAS'!E188</f>
        <v>14167.550000000003</v>
      </c>
      <c r="E184" s="1">
        <v>0</v>
      </c>
      <c r="F184" s="1">
        <v>0</v>
      </c>
      <c r="G184" s="2">
        <f t="shared" si="0"/>
        <v>8007.3571500000007</v>
      </c>
      <c r="H184" s="2">
        <f t="shared" si="1"/>
        <v>0.49999999999818101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6375.48</v>
      </c>
      <c r="D185" s="1">
        <f>'PR-RAS'!E189</f>
        <v>6266.68</v>
      </c>
      <c r="E185" s="1">
        <v>0</v>
      </c>
      <c r="F185" s="1">
        <v>0</v>
      </c>
      <c r="G185" s="2">
        <f t="shared" si="0"/>
        <v>3479.2265600000001</v>
      </c>
      <c r="H185" s="2">
        <f t="shared" si="1"/>
        <v>0.7999999999992724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2514.69</v>
      </c>
      <c r="D186" s="1">
        <f>'PR-RAS'!E190</f>
        <v>2384.38</v>
      </c>
      <c r="E186" s="1">
        <v>0</v>
      </c>
      <c r="F186" s="1">
        <v>0</v>
      </c>
      <c r="G186" s="2">
        <f t="shared" si="0"/>
        <v>1347.4382500000002</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348.82</v>
      </c>
      <c r="D187" s="1">
        <f>'PR-RAS'!E191</f>
        <v>347.91</v>
      </c>
      <c r="E187" s="1">
        <v>0</v>
      </c>
      <c r="F187" s="1">
        <v>0</v>
      </c>
      <c r="G187" s="2">
        <f t="shared" si="0"/>
        <v>194.30304000000001</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1833.92</v>
      </c>
      <c r="D189" s="1">
        <f>'PR-RAS'!E193</f>
        <v>1502.63</v>
      </c>
      <c r="E189" s="1">
        <v>0</v>
      </c>
      <c r="F189" s="1">
        <v>0</v>
      </c>
      <c r="G189" s="2">
        <f t="shared" si="0"/>
        <v>909.76584000000003</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4173.82</v>
      </c>
      <c r="D190" s="1">
        <f>'PR-RAS'!E194</f>
        <v>3571.04</v>
      </c>
      <c r="E190" s="1">
        <v>0</v>
      </c>
      <c r="F190" s="1">
        <v>0</v>
      </c>
      <c r="G190" s="2">
        <f t="shared" si="0"/>
        <v>2138.7051000000001</v>
      </c>
      <c r="H190" s="2">
        <f t="shared" si="1"/>
        <v>0.22000000000025466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174.22</v>
      </c>
      <c r="D191" s="1">
        <f>'PR-RAS'!E195</f>
        <v>94.91</v>
      </c>
      <c r="E191" s="1">
        <v>0</v>
      </c>
      <c r="F191" s="1">
        <v>0</v>
      </c>
      <c r="G191" s="2">
        <f t="shared" si="0"/>
        <v>69.167599999999993</v>
      </c>
      <c r="H191" s="2">
        <f t="shared" si="1"/>
        <v>0.31000000000000227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5018.75</v>
      </c>
      <c r="D192" s="1">
        <f>'PR-RAS'!E196</f>
        <v>4538.1000000000004</v>
      </c>
      <c r="E192" s="1">
        <v>0</v>
      </c>
      <c r="F192" s="1">
        <v>0</v>
      </c>
      <c r="G192" s="2">
        <f t="shared" si="0"/>
        <v>2692.1354500000002</v>
      </c>
      <c r="H192" s="2">
        <f t="shared" si="1"/>
        <v>0.3500000000003638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5018.75</v>
      </c>
      <c r="D206" s="1">
        <f>'PR-RAS'!E210</f>
        <v>4538.1000000000004</v>
      </c>
      <c r="E206" s="1">
        <v>0</v>
      </c>
      <c r="F206" s="1">
        <v>0</v>
      </c>
      <c r="G206" s="2">
        <f t="shared" si="0"/>
        <v>2889.4647500000001</v>
      </c>
      <c r="H206" s="2">
        <f t="shared" si="1"/>
        <v>0.3500000000003638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2043.27</v>
      </c>
      <c r="D207" s="1">
        <f>'PR-RAS'!E211</f>
        <v>2358.2399999999998</v>
      </c>
      <c r="E207" s="1">
        <v>0</v>
      </c>
      <c r="F207" s="1">
        <v>0</v>
      </c>
      <c r="G207" s="2">
        <f t="shared" si="0"/>
        <v>1392.5084999999999</v>
      </c>
      <c r="H207" s="2">
        <f t="shared" si="1"/>
        <v>0.50999999999976353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0.2</v>
      </c>
      <c r="D208" s="1">
        <f>'PR-RAS'!E212</f>
        <v>0.02</v>
      </c>
      <c r="E208" s="1">
        <v>0</v>
      </c>
      <c r="F208" s="1">
        <v>0</v>
      </c>
      <c r="G208" s="2">
        <f t="shared" si="0"/>
        <v>4.9680000000000002E-2</v>
      </c>
      <c r="H208" s="2">
        <f t="shared" si="1"/>
        <v>0.22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2975.28</v>
      </c>
      <c r="D209" s="1">
        <f>'PR-RAS'!E213</f>
        <v>2179.84</v>
      </c>
      <c r="E209" s="1">
        <v>0</v>
      </c>
      <c r="F209" s="1">
        <v>0</v>
      </c>
      <c r="G209" s="2">
        <f t="shared" si="0"/>
        <v>1525.6716800000002</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7855.76</v>
      </c>
      <c r="D248" s="1">
        <f>'PR-RAS'!E252</f>
        <v>6694.47</v>
      </c>
      <c r="E248" s="1">
        <v>0</v>
      </c>
      <c r="F248" s="1">
        <v>0</v>
      </c>
      <c r="G248" s="2">
        <f t="shared" si="0"/>
        <v>5247.4409000000005</v>
      </c>
      <c r="H248" s="2">
        <f t="shared" si="1"/>
        <v>0.71000000000003638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7855.76</v>
      </c>
      <c r="D255" s="1">
        <f>'PR-RAS'!E259</f>
        <v>6694.47</v>
      </c>
      <c r="E255" s="1">
        <v>0</v>
      </c>
      <c r="F255" s="1">
        <v>0</v>
      </c>
      <c r="G255" s="2">
        <f t="shared" si="0"/>
        <v>5396.1538</v>
      </c>
      <c r="H255" s="2">
        <f t="shared" si="1"/>
        <v>0.71000000000003638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7855.76</v>
      </c>
      <c r="D256" s="1">
        <f>'PR-RAS'!E260</f>
        <v>6694.47</v>
      </c>
      <c r="E256" s="1">
        <v>0</v>
      </c>
      <c r="F256" s="1">
        <v>0</v>
      </c>
      <c r="G256" s="2">
        <f t="shared" si="0"/>
        <v>5417.3985000000002</v>
      </c>
      <c r="H256" s="2">
        <f t="shared" si="1"/>
        <v>0.71000000000003638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1836279.45</v>
      </c>
      <c r="D285" s="1">
        <f>'PR-RAS'!E289</f>
        <v>2281165.1700000004</v>
      </c>
      <c r="E285" s="1">
        <v>0</v>
      </c>
      <c r="F285" s="1">
        <v>0</v>
      </c>
      <c r="G285" s="2">
        <f t="shared" si="8"/>
        <v>1817205.1803600001</v>
      </c>
      <c r="H285" s="2">
        <f t="shared" si="9"/>
        <v>0.62000000034458935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38194.969999999972</v>
      </c>
      <c r="D286" s="1">
        <f>'PR-RAS'!E290</f>
        <v>173347.51999999955</v>
      </c>
      <c r="E286" s="1">
        <v>0</v>
      </c>
      <c r="F286" s="1">
        <v>0</v>
      </c>
      <c r="G286" s="2">
        <f t="shared" si="8"/>
        <v>109693.65284999972</v>
      </c>
      <c r="H286" s="2">
        <f t="shared" si="9"/>
        <v>0.51000000047497451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1471.37</v>
      </c>
      <c r="D288" s="1">
        <f>'PR-RAS'!E292</f>
        <v>6834.37</v>
      </c>
      <c r="E288" s="1">
        <v>0</v>
      </c>
      <c r="F288" s="1">
        <v>0</v>
      </c>
      <c r="G288" s="2">
        <f t="shared" si="8"/>
        <v>4345.2115699999995</v>
      </c>
      <c r="H288" s="2">
        <f t="shared" si="9"/>
        <v>0.73999999999978172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28140.59</v>
      </c>
      <c r="D290" s="1">
        <f>'PR-RAS'!E294</f>
        <v>35984.17</v>
      </c>
      <c r="E290" s="1">
        <v>0</v>
      </c>
      <c r="F290" s="1">
        <v>0</v>
      </c>
      <c r="G290" s="2">
        <f t="shared" si="8"/>
        <v>28931.480769999995</v>
      </c>
      <c r="H290" s="2">
        <f t="shared" si="9"/>
        <v>0.57999999999810825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32831.969999999994</v>
      </c>
      <c r="D345" s="1">
        <f>'PR-RAS'!E350</f>
        <v>179626.27000000002</v>
      </c>
      <c r="E345" s="1">
        <v>0</v>
      </c>
      <c r="F345" s="1">
        <v>0</v>
      </c>
      <c r="G345" s="2">
        <f t="shared" si="8"/>
        <v>134877.07144</v>
      </c>
      <c r="H345" s="2">
        <f t="shared" si="9"/>
        <v>0.30000000002473826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122712.8</v>
      </c>
      <c r="E346" s="1">
        <v>0</v>
      </c>
      <c r="F346" s="1">
        <v>0</v>
      </c>
      <c r="G346" s="2">
        <f t="shared" si="8"/>
        <v>84671.831999999995</v>
      </c>
      <c r="H346" s="2">
        <f t="shared" si="9"/>
        <v>0.19999999999708962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122712.8</v>
      </c>
      <c r="E351" s="1">
        <v>0</v>
      </c>
      <c r="F351" s="1">
        <v>0</v>
      </c>
      <c r="G351" s="2">
        <f t="shared" si="8"/>
        <v>85898.959999999992</v>
      </c>
      <c r="H351" s="2">
        <f t="shared" si="9"/>
        <v>0.19999999999708962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122712.8</v>
      </c>
      <c r="E355" s="1">
        <v>0</v>
      </c>
      <c r="F355" s="1">
        <v>0</v>
      </c>
      <c r="G355" s="2">
        <f t="shared" si="8"/>
        <v>86880.662400000001</v>
      </c>
      <c r="H355" s="2">
        <f t="shared" si="9"/>
        <v>0.19999999999708962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32831.969999999994</v>
      </c>
      <c r="D358" s="1">
        <f>'PR-RAS'!E363</f>
        <v>56913.47</v>
      </c>
      <c r="E358" s="1">
        <v>0</v>
      </c>
      <c r="F358" s="1">
        <v>0</v>
      </c>
      <c r="G358" s="2">
        <f t="shared" si="8"/>
        <v>52357.230869999999</v>
      </c>
      <c r="H358" s="2">
        <f t="shared" si="9"/>
        <v>0.50000000000727596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32831.969999999994</v>
      </c>
      <c r="D364" s="1">
        <f>'PR-RAS'!E369</f>
        <v>50392.17</v>
      </c>
      <c r="E364" s="1">
        <v>0</v>
      </c>
      <c r="F364" s="1">
        <v>0</v>
      </c>
      <c r="G364" s="2">
        <f t="shared" si="8"/>
        <v>48502.720529999999</v>
      </c>
      <c r="H364" s="2">
        <f t="shared" si="9"/>
        <v>0.20000000000436557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3945.08</v>
      </c>
      <c r="E365" s="1">
        <v>0</v>
      </c>
      <c r="F365" s="1">
        <v>0</v>
      </c>
      <c r="G365" s="2">
        <f t="shared" si="8"/>
        <v>2872.0182399999999</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878.23</v>
      </c>
      <c r="D366" s="1">
        <f>'PR-RAS'!E371</f>
        <v>1917.13</v>
      </c>
      <c r="E366" s="1">
        <v>0</v>
      </c>
      <c r="F366" s="1">
        <v>0</v>
      </c>
      <c r="G366" s="2">
        <f t="shared" si="8"/>
        <v>1720.0588499999999</v>
      </c>
      <c r="H366" s="2">
        <f t="shared" si="9"/>
        <v>0.36000000000012733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15384.48</v>
      </c>
      <c r="D367" s="1">
        <f>'PR-RAS'!E372</f>
        <v>0</v>
      </c>
      <c r="E367" s="1">
        <v>0</v>
      </c>
      <c r="F367" s="1">
        <v>0</v>
      </c>
      <c r="G367" s="2">
        <f t="shared" si="8"/>
        <v>5630.7196800000002</v>
      </c>
      <c r="H367" s="2">
        <f t="shared" si="9"/>
        <v>0.47999999999956344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12847.56</v>
      </c>
      <c r="D368" s="1">
        <f>'PR-RAS'!E373</f>
        <v>28354.83</v>
      </c>
      <c r="E368" s="1">
        <v>0</v>
      </c>
      <c r="F368" s="1">
        <v>0</v>
      </c>
      <c r="G368" s="2">
        <f t="shared" si="8"/>
        <v>25527.499739999999</v>
      </c>
      <c r="H368" s="2">
        <f t="shared" si="9"/>
        <v>0.60999999999876309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575</v>
      </c>
      <c r="E369" s="1">
        <v>0</v>
      </c>
      <c r="F369" s="1">
        <v>0</v>
      </c>
      <c r="G369" s="2">
        <f t="shared" si="8"/>
        <v>423.2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3721.7</v>
      </c>
      <c r="D371" s="1">
        <f>'PR-RAS'!E376</f>
        <v>15600.13</v>
      </c>
      <c r="E371" s="1">
        <v>0</v>
      </c>
      <c r="F371" s="1">
        <v>0</v>
      </c>
      <c r="G371" s="2">
        <f t="shared" si="8"/>
        <v>12921.1252</v>
      </c>
      <c r="H371" s="2">
        <f t="shared" si="9"/>
        <v>0.42999999999938154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6521.3</v>
      </c>
      <c r="E386" s="1">
        <v>0</v>
      </c>
      <c r="F386" s="1">
        <v>0</v>
      </c>
      <c r="G386" s="2">
        <f t="shared" si="8"/>
        <v>5021.4009999999998</v>
      </c>
      <c r="H386" s="2">
        <f t="shared" si="9"/>
        <v>0.3000000000001819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6521.3</v>
      </c>
      <c r="E388" s="1">
        <v>0</v>
      </c>
      <c r="F388" s="1">
        <v>0</v>
      </c>
      <c r="G388" s="2">
        <f t="shared" si="8"/>
        <v>5047.4862000000003</v>
      </c>
      <c r="H388" s="2">
        <f t="shared" si="9"/>
        <v>0.3000000000001819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32831.969999999994</v>
      </c>
      <c r="D403" s="1">
        <f>'PR-RAS'!E408</f>
        <v>179626.27000000002</v>
      </c>
      <c r="E403" s="1">
        <v>0</v>
      </c>
      <c r="F403" s="1">
        <v>0</v>
      </c>
      <c r="G403" s="2">
        <f t="shared" si="8"/>
        <v>157617.97302</v>
      </c>
      <c r="H403" s="2">
        <f t="shared" si="9"/>
        <v>0.30000000002473826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1874474.42</v>
      </c>
      <c r="D407" s="1">
        <f>'PR-RAS'!E412</f>
        <v>2454512.69</v>
      </c>
      <c r="E407" s="1">
        <v>0</v>
      </c>
      <c r="F407" s="1">
        <v>0</v>
      </c>
      <c r="G407" s="2">
        <f t="shared" si="8"/>
        <v>2754100.9188000001</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1869111.42</v>
      </c>
      <c r="D408" s="1">
        <f>'PR-RAS'!E413</f>
        <v>2460791.4400000004</v>
      </c>
      <c r="E408" s="1">
        <v>0</v>
      </c>
      <c r="F408" s="1">
        <v>0</v>
      </c>
      <c r="G408" s="2">
        <f t="shared" si="8"/>
        <v>2763812.5800999999</v>
      </c>
      <c r="H408" s="2">
        <f t="shared" si="9"/>
        <v>0.86000000033527613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5363</v>
      </c>
      <c r="D409" s="1">
        <f>'PR-RAS'!E414</f>
        <v>0</v>
      </c>
      <c r="E409" s="1">
        <v>0</v>
      </c>
      <c r="F409" s="1">
        <v>0</v>
      </c>
      <c r="G409" s="2">
        <f t="shared" si="8"/>
        <v>2188.1039999999998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6278.7500000004657</v>
      </c>
      <c r="E410" s="1">
        <v>0</v>
      </c>
      <c r="F410" s="1">
        <v>0</v>
      </c>
      <c r="G410" s="2">
        <f t="shared" si="8"/>
        <v>5136.017500000381</v>
      </c>
      <c r="H410" s="2">
        <f t="shared" si="9"/>
        <v>0.24999999953433871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1471.37</v>
      </c>
      <c r="D411" s="1">
        <f>'PR-RAS'!E416</f>
        <v>6834.37</v>
      </c>
      <c r="E411" s="1">
        <v>0</v>
      </c>
      <c r="F411" s="1">
        <v>0</v>
      </c>
      <c r="G411" s="2">
        <f t="shared" si="8"/>
        <v>6207.4450999999999</v>
      </c>
      <c r="H411" s="2">
        <f t="shared" si="9"/>
        <v>0.73999999999978172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28140.59</v>
      </c>
      <c r="D413" s="1">
        <f>'PR-RAS'!E418</f>
        <v>35984.17</v>
      </c>
      <c r="E413" s="1">
        <v>0</v>
      </c>
      <c r="F413" s="1">
        <v>0</v>
      </c>
      <c r="G413" s="2">
        <f t="shared" si="8"/>
        <v>41244.879159999997</v>
      </c>
      <c r="H413" s="2">
        <f t="shared" si="9"/>
        <v>0.57999999999810825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1874474.42</v>
      </c>
      <c r="D633" s="1">
        <f>'PR-RAS'!E639</f>
        <v>2454512.69</v>
      </c>
      <c r="E633" s="1">
        <v>0</v>
      </c>
      <c r="F633" s="1">
        <v>0</v>
      </c>
      <c r="G633" s="2">
        <f t="shared" si="10"/>
        <v>4287171.8735999996</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1869111.42</v>
      </c>
      <c r="D634" s="1">
        <f>'PR-RAS'!E640</f>
        <v>2460791.4400000004</v>
      </c>
      <c r="E634" s="1">
        <v>0</v>
      </c>
      <c r="F634" s="1">
        <v>0</v>
      </c>
      <c r="G634" s="2">
        <f t="shared" si="10"/>
        <v>4298509.4919000007</v>
      </c>
      <c r="H634" s="2">
        <f t="shared" si="11"/>
        <v>0.86000000033527613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5363</v>
      </c>
      <c r="D635" s="1">
        <f>'PR-RAS'!E641</f>
        <v>0</v>
      </c>
      <c r="E635" s="1">
        <v>0</v>
      </c>
      <c r="F635" s="1">
        <v>0</v>
      </c>
      <c r="G635" s="2">
        <f t="shared" si="10"/>
        <v>3400.1419999999998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6278.7500000004657</v>
      </c>
      <c r="E636" s="1">
        <v>0</v>
      </c>
      <c r="F636" s="1">
        <v>0</v>
      </c>
      <c r="G636" s="2">
        <f t="shared" si="10"/>
        <v>7974.0125000005919</v>
      </c>
      <c r="H636" s="2">
        <f t="shared" si="11"/>
        <v>0.24999999953433871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1471.37</v>
      </c>
      <c r="D637" s="1">
        <f>'PR-RAS'!E643</f>
        <v>6834.37</v>
      </c>
      <c r="E637" s="1">
        <v>0</v>
      </c>
      <c r="F637" s="1">
        <v>0</v>
      </c>
      <c r="G637" s="2">
        <f t="shared" si="10"/>
        <v>9629.1099599999998</v>
      </c>
      <c r="H637" s="2">
        <f t="shared" si="11"/>
        <v>0.73999999999978172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6834.37</v>
      </c>
      <c r="D639" s="1">
        <f>'PR-RAS'!E645</f>
        <v>555.61999999953423</v>
      </c>
      <c r="E639" s="1">
        <v>0</v>
      </c>
      <c r="F639" s="1">
        <v>0</v>
      </c>
      <c r="G639" s="2">
        <f t="shared" si="10"/>
        <v>5069.2991799994061</v>
      </c>
      <c r="H639" s="2">
        <f t="shared" si="11"/>
        <v>0.75000000046566129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477.81</v>
      </c>
      <c r="D641" s="1">
        <f>'PR-RAS'!E647</f>
        <v>483.19</v>
      </c>
      <c r="E641" s="1">
        <v>0</v>
      </c>
      <c r="F641" s="1">
        <v>0</v>
      </c>
      <c r="G641" s="2">
        <f t="shared" si="10"/>
        <v>924.28160000000003</v>
      </c>
      <c r="H641" s="2">
        <f t="shared" si="11"/>
        <v>0.37999999999999545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126367.95</v>
      </c>
      <c r="D642" s="1">
        <f>'PR-RAS'!E649</f>
        <v>184981.05</v>
      </c>
      <c r="E642" s="1">
        <v>0</v>
      </c>
      <c r="F642" s="1">
        <v>0</v>
      </c>
      <c r="G642" s="2">
        <f t="shared" si="10"/>
        <v>318147.56205000001</v>
      </c>
      <c r="H642" s="2">
        <f t="shared" si="11"/>
        <v>9.9999999991268851E-2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2081476.16</v>
      </c>
      <c r="D643" s="1">
        <f>'PR-RAS'!E650</f>
        <v>2678588.19</v>
      </c>
      <c r="E643" s="1">
        <v>0</v>
      </c>
      <c r="F643" s="1">
        <v>0</v>
      </c>
      <c r="G643" s="2">
        <f t="shared" si="10"/>
        <v>4775614.9306800002</v>
      </c>
      <c r="H643" s="2">
        <f t="shared" si="11"/>
        <v>0.34999999986030161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2022863.06</v>
      </c>
      <c r="D644" s="1">
        <f>'PR-RAS'!E651</f>
        <v>2637182.48</v>
      </c>
      <c r="E644" s="1">
        <v>0</v>
      </c>
      <c r="F644" s="1">
        <v>0</v>
      </c>
      <c r="G644" s="2">
        <f t="shared" si="10"/>
        <v>4692117.6168599995</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184981.04999999981</v>
      </c>
      <c r="D645" s="1">
        <f>'PR-RAS'!E652</f>
        <v>226386.75999999978</v>
      </c>
      <c r="E645" s="1">
        <v>0</v>
      </c>
      <c r="F645" s="1">
        <v>0</v>
      </c>
      <c r="G645" s="2">
        <f t="shared" si="10"/>
        <v>410713.94307999959</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85</v>
      </c>
      <c r="E647" s="1">
        <v>0</v>
      </c>
      <c r="F647" s="1">
        <v>0</v>
      </c>
      <c r="G647" s="2">
        <f t="shared" si="10"/>
        <v>163.43800000000002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57</v>
      </c>
      <c r="E649" s="1">
        <v>0</v>
      </c>
      <c r="F649" s="1">
        <v>0</v>
      </c>
      <c r="G649" s="2">
        <f t="shared" si="10"/>
        <v>112.104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21.45</v>
      </c>
      <c r="D669" s="1">
        <f>'PR-RAS'!E676</f>
        <v>351.58</v>
      </c>
      <c r="E669" s="1">
        <v>0</v>
      </c>
      <c r="F669" s="1">
        <v>0</v>
      </c>
      <c r="G669" s="2">
        <f t="shared" si="10"/>
        <v>484.03948000000003</v>
      </c>
      <c r="H669" s="2">
        <f t="shared" si="11"/>
        <v>0.87000000000001521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978.55</v>
      </c>
      <c r="D671" s="1">
        <f>'PR-RAS'!E678</f>
        <v>15140.75</v>
      </c>
      <c r="E671" s="1">
        <v>0</v>
      </c>
      <c r="F671" s="1">
        <v>0</v>
      </c>
      <c r="G671" s="2">
        <f t="shared" si="10"/>
        <v>20944.233500000002</v>
      </c>
      <c r="H671" s="2">
        <f t="shared" si="11"/>
        <v>0.70000000000004547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824267.59</v>
      </c>
      <c r="D703" s="1">
        <f>'PR-RAS'!E710</f>
        <v>970063.23</v>
      </c>
      <c r="E703" s="1">
        <v>0</v>
      </c>
      <c r="F703" s="1">
        <v>0</v>
      </c>
      <c r="G703" s="2">
        <f t="shared" si="10"/>
        <v>1940604.6230999997</v>
      </c>
      <c r="H703" s="2">
        <f t="shared" si="11"/>
        <v>0.64000000001396984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867.98</v>
      </c>
      <c r="D705" s="1">
        <f>'PR-RAS'!E712</f>
        <v>1014.18</v>
      </c>
      <c r="E705" s="1">
        <v>0</v>
      </c>
      <c r="F705" s="1">
        <v>0</v>
      </c>
      <c r="G705" s="2">
        <f t="shared" si="10"/>
        <v>2039.0233599999999</v>
      </c>
      <c r="H705" s="2">
        <f t="shared" si="11"/>
        <v>0.19999999999993179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11464.19</v>
      </c>
      <c r="D709" s="1">
        <f>'PR-RAS'!E716</f>
        <v>2317.09</v>
      </c>
      <c r="E709" s="1">
        <v>0</v>
      </c>
      <c r="F709" s="1">
        <v>0</v>
      </c>
      <c r="G709" s="2">
        <f t="shared" si="10"/>
        <v>11397.64596</v>
      </c>
      <c r="H709" s="2">
        <f t="shared" si="11"/>
        <v>0.28000000000065484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8986.7999999999993</v>
      </c>
      <c r="D710" s="1">
        <f>'PR-RAS'!E717</f>
        <v>11036</v>
      </c>
      <c r="E710" s="1">
        <v>0</v>
      </c>
      <c r="F710" s="1">
        <v>0</v>
      </c>
      <c r="G710" s="2">
        <f t="shared" si="10"/>
        <v>22020.689199999997</v>
      </c>
      <c r="H710" s="2">
        <f t="shared" si="11"/>
        <v>0.2000000000007276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43387.76</v>
      </c>
      <c r="D711" s="1">
        <f>'PR-RAS'!E718</f>
        <v>43125.22</v>
      </c>
      <c r="E711" s="1">
        <v>0</v>
      </c>
      <c r="F711" s="1">
        <v>0</v>
      </c>
      <c r="G711" s="2">
        <f t="shared" si="10"/>
        <v>92043.122000000003</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6097.12</v>
      </c>
      <c r="D713" s="1">
        <f>'PR-RAS'!E720</f>
        <v>7218.31</v>
      </c>
      <c r="E713" s="1">
        <v>0</v>
      </c>
      <c r="F713" s="1">
        <v>0</v>
      </c>
      <c r="G713" s="2">
        <f t="shared" si="10"/>
        <v>14620.02288</v>
      </c>
      <c r="H713" s="2">
        <f t="shared" si="11"/>
        <v>0.43000000000029104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1045.1199999999999</v>
      </c>
      <c r="D715" s="1">
        <f>'PR-RAS'!E722</f>
        <v>1825.9</v>
      </c>
      <c r="E715" s="1">
        <v>0</v>
      </c>
      <c r="F715" s="1">
        <v>0</v>
      </c>
      <c r="G715" s="2">
        <f t="shared" si="10"/>
        <v>3353.60088</v>
      </c>
      <c r="H715" s="2">
        <f t="shared" si="11"/>
        <v>0.21999999999979991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2581.33</v>
      </c>
      <c r="E716" s="1">
        <v>0</v>
      </c>
      <c r="F716" s="1">
        <v>0</v>
      </c>
      <c r="G716" s="2">
        <f t="shared" si="10"/>
        <v>3691.3018999999999</v>
      </c>
      <c r="H716" s="2">
        <f t="shared" si="11"/>
        <v>0.32999999999992724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6375.48</v>
      </c>
      <c r="D718" s="1">
        <f>'PR-RAS'!E725</f>
        <v>6266.68</v>
      </c>
      <c r="E718" s="1">
        <v>0</v>
      </c>
      <c r="F718" s="1">
        <v>0</v>
      </c>
      <c r="G718" s="2">
        <f t="shared" si="10"/>
        <v>13557.638279999999</v>
      </c>
      <c r="H718" s="2">
        <f t="shared" si="11"/>
        <v>0.7999999999992724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7855.76</v>
      </c>
      <c r="D809" s="1">
        <f>'PR-RAS'!E816</f>
        <v>6694.47</v>
      </c>
      <c r="E809" s="1">
        <v>0</v>
      </c>
      <c r="F809" s="1">
        <v>0</v>
      </c>
      <c r="G809" s="2">
        <f t="shared" si="10"/>
        <v>17165.7176</v>
      </c>
      <c r="H809" s="2">
        <f t="shared" si="11"/>
        <v>0.71000000000003638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762350.4800000001</v>
      </c>
      <c r="D984" s="6">
        <f>BILANCA!E6</f>
        <v>989545.2</v>
      </c>
      <c r="E984" s="6">
        <v>0</v>
      </c>
      <c r="F984" s="6">
        <v>0</v>
      </c>
      <c r="G984" s="7">
        <f t="shared" ref="G984:G1241" si="22">B984/1000*C984+B984/500*D984</f>
        <v>2741.4408800000001</v>
      </c>
      <c r="H984" s="7">
        <f t="shared" si="19"/>
        <v>0.68000000005122274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530657.1100000001</v>
      </c>
      <c r="D985" s="1">
        <f>BILANCA!E7</f>
        <v>682834.38</v>
      </c>
      <c r="E985" s="1">
        <v>0</v>
      </c>
      <c r="F985" s="1">
        <v>0</v>
      </c>
      <c r="G985" s="2">
        <f t="shared" si="22"/>
        <v>3792.6517400000002</v>
      </c>
      <c r="H985" s="2">
        <f t="shared" si="19"/>
        <v>0.4900000001071021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444755.37000000011</v>
      </c>
      <c r="D986" s="1">
        <f>BILANCA!E8</f>
        <v>567468.16</v>
      </c>
      <c r="E986" s="1">
        <v>0</v>
      </c>
      <c r="F986" s="1">
        <v>0</v>
      </c>
      <c r="G986" s="2">
        <f t="shared" si="22"/>
        <v>4739.0750700000008</v>
      </c>
      <c r="H986" s="2">
        <f t="shared" si="19"/>
        <v>0.530000000144355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1389632.57</v>
      </c>
      <c r="D988" s="1">
        <f>BILANCA!E10</f>
        <v>1512345.33</v>
      </c>
      <c r="E988" s="1">
        <v>0</v>
      </c>
      <c r="F988" s="1">
        <v>0</v>
      </c>
      <c r="G988" s="2">
        <f t="shared" si="22"/>
        <v>22071.616150000002</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944877.2</v>
      </c>
      <c r="D989" s="1">
        <f>BILANCA!E11</f>
        <v>944877.17</v>
      </c>
      <c r="E989" s="1">
        <v>0</v>
      </c>
      <c r="F989" s="1">
        <v>0</v>
      </c>
      <c r="G989" s="2">
        <f t="shared" si="22"/>
        <v>17007.789239999998</v>
      </c>
      <c r="H989" s="2">
        <f t="shared" si="19"/>
        <v>0.36999999999534339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76021.650000000038</v>
      </c>
      <c r="D990" s="1">
        <f>BILANCA!E12</f>
        <v>106386.86000000002</v>
      </c>
      <c r="E990" s="1">
        <v>0</v>
      </c>
      <c r="F990" s="1">
        <v>0</v>
      </c>
      <c r="G990" s="2">
        <f t="shared" si="22"/>
        <v>2021.5675900000006</v>
      </c>
      <c r="H990" s="2">
        <f t="shared" si="19"/>
        <v>0.48999999994703103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71919.800000000047</v>
      </c>
      <c r="D997" s="1">
        <f>BILANCA!E19</f>
        <v>99183.710000000021</v>
      </c>
      <c r="E997" s="1">
        <v>0</v>
      </c>
      <c r="F997" s="1">
        <v>0</v>
      </c>
      <c r="G997" s="2">
        <f t="shared" si="22"/>
        <v>3784.0210800000013</v>
      </c>
      <c r="H997" s="2">
        <f t="shared" si="19"/>
        <v>0.48999999993247911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43314.91</v>
      </c>
      <c r="D998" s="1">
        <f>BILANCA!E20</f>
        <v>47259.94</v>
      </c>
      <c r="E998" s="1">
        <v>0</v>
      </c>
      <c r="F998" s="1">
        <v>0</v>
      </c>
      <c r="G998" s="2">
        <f t="shared" si="22"/>
        <v>2067.5218500000001</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25556.1</v>
      </c>
      <c r="D999" s="1">
        <f>BILANCA!E21</f>
        <v>26518.23</v>
      </c>
      <c r="E999" s="1">
        <v>0</v>
      </c>
      <c r="F999" s="1">
        <v>0</v>
      </c>
      <c r="G999" s="2">
        <f t="shared" si="22"/>
        <v>1257.4809599999999</v>
      </c>
      <c r="H999" s="2">
        <f t="shared" si="19"/>
        <v>0.32999999999810825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23230.38</v>
      </c>
      <c r="D1000" s="1">
        <f>BILANCA!E22</f>
        <v>23230.39</v>
      </c>
      <c r="E1000" s="1">
        <v>0</v>
      </c>
      <c r="F1000" s="1">
        <v>0</v>
      </c>
      <c r="G1000" s="2">
        <f t="shared" si="22"/>
        <v>1184.74972</v>
      </c>
      <c r="H1000" s="2">
        <f t="shared" si="19"/>
        <v>0.77000000000043656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56655.37</v>
      </c>
      <c r="D1001" s="1">
        <f>BILANCA!E23</f>
        <v>85010.18</v>
      </c>
      <c r="E1001" s="1">
        <v>0</v>
      </c>
      <c r="F1001" s="1">
        <v>0</v>
      </c>
      <c r="G1001" s="2">
        <f t="shared" si="22"/>
        <v>4080.1631399999997</v>
      </c>
      <c r="H1001" s="2">
        <f t="shared" si="19"/>
        <v>0.54999999999563443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473.82</v>
      </c>
      <c r="D1002" s="1">
        <f>BILANCA!E24</f>
        <v>1048.82</v>
      </c>
      <c r="E1002" s="1">
        <v>0</v>
      </c>
      <c r="F1002" s="1">
        <v>0</v>
      </c>
      <c r="G1002" s="2">
        <f t="shared" si="22"/>
        <v>48.85774</v>
      </c>
      <c r="H1002" s="2">
        <f t="shared" si="19"/>
        <v>0.36000000000007049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263.45</v>
      </c>
      <c r="D1003" s="1">
        <f>BILANCA!E25</f>
        <v>263.45</v>
      </c>
      <c r="E1003" s="1">
        <v>0</v>
      </c>
      <c r="F1003" s="1">
        <v>0</v>
      </c>
      <c r="G1003" s="2">
        <f t="shared" si="22"/>
        <v>15.807</v>
      </c>
      <c r="H1003" s="2">
        <f t="shared" si="19"/>
        <v>0.89999999999997726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351374.99</v>
      </c>
      <c r="D1004" s="1">
        <f>BILANCA!E26</f>
        <v>367930.15</v>
      </c>
      <c r="E1004" s="1">
        <v>0</v>
      </c>
      <c r="F1004" s="1">
        <v>0</v>
      </c>
      <c r="G1004" s="2">
        <f t="shared" si="22"/>
        <v>22831.94109</v>
      </c>
      <c r="H1004" s="2">
        <f t="shared" si="19"/>
        <v>0.16000000003259629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428949.22</v>
      </c>
      <c r="D1006" s="1">
        <f>BILANCA!E28</f>
        <v>452077.45</v>
      </c>
      <c r="E1006" s="1">
        <v>0</v>
      </c>
      <c r="F1006" s="1">
        <v>0</v>
      </c>
      <c r="G1006" s="2">
        <f t="shared" si="22"/>
        <v>30661.394759999996</v>
      </c>
      <c r="H1006" s="2">
        <f t="shared" si="19"/>
        <v>0.66999999998370185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2093.0899999999965</v>
      </c>
      <c r="D1007" s="1">
        <f>BILANCA!E29</f>
        <v>0</v>
      </c>
      <c r="E1007" s="1">
        <v>0</v>
      </c>
      <c r="F1007" s="1">
        <v>0</v>
      </c>
      <c r="G1007" s="2">
        <f t="shared" si="22"/>
        <v>50.234159999999918</v>
      </c>
      <c r="H1007" s="2">
        <f t="shared" si="19"/>
        <v>8.999999999650754E-2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91330.91</v>
      </c>
      <c r="D1008" s="1">
        <f>BILANCA!E30</f>
        <v>91330.91</v>
      </c>
      <c r="E1008" s="1">
        <v>0</v>
      </c>
      <c r="F1008" s="1">
        <v>0</v>
      </c>
      <c r="G1008" s="2">
        <f t="shared" si="22"/>
        <v>6849.8182500000003</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89237.82</v>
      </c>
      <c r="D1012" s="1">
        <f>BILANCA!E34</f>
        <v>91330.91</v>
      </c>
      <c r="E1012" s="1">
        <v>0</v>
      </c>
      <c r="F1012" s="1">
        <v>0</v>
      </c>
      <c r="G1012" s="2">
        <f t="shared" si="22"/>
        <v>7885.0895600000003</v>
      </c>
      <c r="H1012" s="2">
        <f t="shared" si="19"/>
        <v>0.26999999998952262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2008.76</v>
      </c>
      <c r="D1013" s="1">
        <f>BILANCA!E35</f>
        <v>2008.76</v>
      </c>
      <c r="E1013" s="1">
        <v>0</v>
      </c>
      <c r="F1013" s="1">
        <v>0</v>
      </c>
      <c r="G1013" s="2">
        <f t="shared" si="22"/>
        <v>180.7884</v>
      </c>
      <c r="H1013" s="2">
        <f t="shared" si="19"/>
        <v>0.48000000000001819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2008.76</v>
      </c>
      <c r="D1015" s="1">
        <f>BILANCA!E37</f>
        <v>2008.76</v>
      </c>
      <c r="E1015" s="1">
        <v>0</v>
      </c>
      <c r="F1015" s="1">
        <v>0</v>
      </c>
      <c r="G1015" s="2">
        <f t="shared" si="22"/>
        <v>192.84096</v>
      </c>
      <c r="H1015" s="2">
        <f t="shared" si="19"/>
        <v>0.48000000000001819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5194.3899999999994</v>
      </c>
      <c r="E1023" s="1">
        <v>0</v>
      </c>
      <c r="F1023" s="1">
        <v>0</v>
      </c>
      <c r="G1023" s="2">
        <f t="shared" si="22"/>
        <v>415.55119999999994</v>
      </c>
      <c r="H1023" s="2">
        <f t="shared" si="19"/>
        <v>0.38999999999941792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2061.85</v>
      </c>
      <c r="D1025" s="1">
        <f>BILANCA!E47</f>
        <v>8583.15</v>
      </c>
      <c r="E1025" s="1">
        <v>0</v>
      </c>
      <c r="F1025" s="1">
        <v>0</v>
      </c>
      <c r="G1025" s="2">
        <f t="shared" si="22"/>
        <v>807.58230000000003</v>
      </c>
      <c r="H1025" s="2">
        <f t="shared" si="19"/>
        <v>0.29999999999972715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2061.85</v>
      </c>
      <c r="D1028" s="1">
        <f>BILANCA!E50</f>
        <v>3388.76</v>
      </c>
      <c r="E1028" s="1">
        <v>0</v>
      </c>
      <c r="F1028" s="1">
        <v>0</v>
      </c>
      <c r="G1028" s="2">
        <f t="shared" si="22"/>
        <v>397.77165000000002</v>
      </c>
      <c r="H1028" s="2">
        <f t="shared" si="19"/>
        <v>0.38999999999987267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9880.0899999999965</v>
      </c>
      <c r="D1030" s="1">
        <f>BILANCA!E52</f>
        <v>8979.36</v>
      </c>
      <c r="E1030" s="1">
        <v>0</v>
      </c>
      <c r="F1030" s="1">
        <v>0</v>
      </c>
      <c r="G1030" s="2">
        <f t="shared" si="22"/>
        <v>1308.4240699999998</v>
      </c>
      <c r="H1030" s="2">
        <f t="shared" si="19"/>
        <v>0.44999999999708962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9880.09</v>
      </c>
      <c r="D1031" s="1">
        <f>BILANCA!E53</f>
        <v>8979.36</v>
      </c>
      <c r="E1031" s="1">
        <v>0</v>
      </c>
      <c r="F1031" s="1">
        <v>0</v>
      </c>
      <c r="G1031" s="2">
        <f t="shared" si="22"/>
        <v>1336.2628800000002</v>
      </c>
      <c r="H1031" s="2">
        <f t="shared" si="19"/>
        <v>0.4500000000007276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99551.6</v>
      </c>
      <c r="D1032" s="1">
        <f>BILANCA!E54</f>
        <v>92367.25</v>
      </c>
      <c r="E1032" s="1">
        <v>0</v>
      </c>
      <c r="F1032" s="1">
        <v>0</v>
      </c>
      <c r="G1032" s="2">
        <f t="shared" si="22"/>
        <v>13930.018899999999</v>
      </c>
      <c r="H1032" s="2">
        <f t="shared" si="19"/>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99551.6</v>
      </c>
      <c r="D1033" s="1">
        <f>BILANCA!E55</f>
        <v>92367.25</v>
      </c>
      <c r="E1033" s="1">
        <v>0</v>
      </c>
      <c r="F1033" s="1">
        <v>0</v>
      </c>
      <c r="G1033" s="2">
        <f t="shared" si="22"/>
        <v>14214.305</v>
      </c>
      <c r="H1033" s="2">
        <f t="shared" si="19"/>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231693.37000000002</v>
      </c>
      <c r="D1046" s="1">
        <f>BILANCA!E68</f>
        <v>306710.82</v>
      </c>
      <c r="E1046" s="1">
        <v>0</v>
      </c>
      <c r="F1046" s="1">
        <v>0</v>
      </c>
      <c r="G1046" s="2">
        <f t="shared" si="22"/>
        <v>53242.245630000005</v>
      </c>
      <c r="H1046" s="2">
        <f t="shared" si="19"/>
        <v>0.5500000000174623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184981.05000000002</v>
      </c>
      <c r="D1047" s="1">
        <f>BILANCA!E69</f>
        <v>226386.76</v>
      </c>
      <c r="E1047" s="1">
        <v>0</v>
      </c>
      <c r="F1047" s="1">
        <v>0</v>
      </c>
      <c r="G1047" s="2">
        <f t="shared" si="22"/>
        <v>40816.292480000004</v>
      </c>
      <c r="H1047" s="2">
        <f t="shared" si="19"/>
        <v>0.29000000000814907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177115.04</v>
      </c>
      <c r="D1048" s="1">
        <f>BILANCA!E70</f>
        <v>218685.37</v>
      </c>
      <c r="E1048" s="1">
        <v>0</v>
      </c>
      <c r="F1048" s="1">
        <v>0</v>
      </c>
      <c r="G1048" s="2">
        <f t="shared" si="22"/>
        <v>39941.575700000001</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177115.04</v>
      </c>
      <c r="D1050" s="1">
        <f>BILANCA!E72</f>
        <v>218685.37</v>
      </c>
      <c r="E1050" s="1">
        <v>0</v>
      </c>
      <c r="F1050" s="1">
        <v>0</v>
      </c>
      <c r="G1050" s="2">
        <f t="shared" si="22"/>
        <v>41170.547259999999</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7866.01</v>
      </c>
      <c r="D1054" s="1">
        <f>BILANCA!E76</f>
        <v>7701.39</v>
      </c>
      <c r="E1054" s="1">
        <v>0</v>
      </c>
      <c r="F1054" s="1">
        <v>0</v>
      </c>
      <c r="G1054" s="2">
        <f t="shared" si="22"/>
        <v>1652.0840899999998</v>
      </c>
      <c r="H1054" s="2">
        <f t="shared" si="19"/>
        <v>0.4000000000005457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18093.919999999998</v>
      </c>
      <c r="D1056" s="1">
        <f>BILANCA!E78</f>
        <v>43856.7</v>
      </c>
      <c r="E1056" s="1">
        <v>0</v>
      </c>
      <c r="F1056" s="1">
        <v>0</v>
      </c>
      <c r="G1056" s="2">
        <f t="shared" si="22"/>
        <v>7723.9343599999993</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328.39</v>
      </c>
      <c r="D1062" s="1">
        <f>BILANCA!E84</f>
        <v>0</v>
      </c>
      <c r="E1062" s="1">
        <v>0</v>
      </c>
      <c r="F1062" s="1">
        <v>0</v>
      </c>
      <c r="G1062" s="2">
        <f t="shared" si="22"/>
        <v>25.942809999999998</v>
      </c>
      <c r="H1062" s="2">
        <f t="shared" si="19"/>
        <v>0.38999999999998636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17765.53</v>
      </c>
      <c r="D1064" s="1">
        <f>BILANCA!E86</f>
        <v>43856.7</v>
      </c>
      <c r="E1064" s="1">
        <v>0</v>
      </c>
      <c r="F1064" s="1">
        <v>0</v>
      </c>
      <c r="G1064" s="2">
        <f t="shared" si="22"/>
        <v>8543.7933300000004</v>
      </c>
      <c r="H1064" s="2">
        <f t="shared" si="19"/>
        <v>0.77000000000407454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28140.589999999997</v>
      </c>
      <c r="D1124" s="1">
        <f>BILANCA!E146</f>
        <v>35984.17</v>
      </c>
      <c r="E1124" s="1">
        <v>0</v>
      </c>
      <c r="F1124" s="1">
        <v>0</v>
      </c>
      <c r="G1124" s="2">
        <f t="shared" si="22"/>
        <v>14115.359129999997</v>
      </c>
      <c r="H1124" s="2">
        <f t="shared" si="23"/>
        <v>0.58000000000174623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33833.49</v>
      </c>
      <c r="D1137" s="1">
        <f>BILANCA!E159</f>
        <v>35984.17</v>
      </c>
      <c r="E1137" s="1">
        <v>0</v>
      </c>
      <c r="F1137" s="1">
        <v>0</v>
      </c>
      <c r="G1137" s="2">
        <f t="shared" si="22"/>
        <v>16293.481819999999</v>
      </c>
      <c r="H1137" s="2">
        <f t="shared" si="23"/>
        <v>0.6599999999962165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5692.9</v>
      </c>
      <c r="D1141" s="1">
        <f>BILANCA!E163</f>
        <v>0</v>
      </c>
      <c r="E1141" s="1">
        <v>0</v>
      </c>
      <c r="F1141" s="1">
        <v>0</v>
      </c>
      <c r="G1141" s="2">
        <f t="shared" si="22"/>
        <v>899.4781999999999</v>
      </c>
      <c r="H1141" s="2">
        <f t="shared" si="23"/>
        <v>0.1000000000003638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477.81</v>
      </c>
      <c r="D1148" s="1">
        <f>BILANCA!E170</f>
        <v>483.19</v>
      </c>
      <c r="E1148" s="1">
        <v>0</v>
      </c>
      <c r="F1148" s="1">
        <v>0</v>
      </c>
      <c r="G1148" s="2">
        <f t="shared" si="22"/>
        <v>238.29134999999999</v>
      </c>
      <c r="H1148" s="2">
        <f t="shared" si="23"/>
        <v>0.37999999999999545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477.81</v>
      </c>
      <c r="D1149" s="1">
        <f>BILANCA!E171</f>
        <v>483.19</v>
      </c>
      <c r="E1149" s="1">
        <v>0</v>
      </c>
      <c r="F1149" s="1">
        <v>0</v>
      </c>
      <c r="G1149" s="2">
        <f t="shared" si="22"/>
        <v>239.73554000000001</v>
      </c>
      <c r="H1149" s="2">
        <f t="shared" si="23"/>
        <v>0.37999999999999545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762350.48</v>
      </c>
      <c r="D1152" s="1">
        <f>BILANCA!E175</f>
        <v>989545.20000000007</v>
      </c>
      <c r="E1152" s="1">
        <v>0</v>
      </c>
      <c r="F1152" s="1">
        <v>0</v>
      </c>
      <c r="G1152" s="2">
        <f t="shared" si="22"/>
        <v>463303.50872000004</v>
      </c>
      <c r="H1152" s="2">
        <f t="shared" si="23"/>
        <v>0.68000000005122274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196718.41</v>
      </c>
      <c r="D1153" s="1">
        <f>BILANCA!E176</f>
        <v>270171.03000000003</v>
      </c>
      <c r="E1153" s="1">
        <v>0</v>
      </c>
      <c r="F1153" s="1">
        <v>0</v>
      </c>
      <c r="G1153" s="2">
        <f t="shared" si="22"/>
        <v>125300.27990000002</v>
      </c>
      <c r="H1153" s="2">
        <f t="shared" si="23"/>
        <v>0.44000000003143214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196025.56</v>
      </c>
      <c r="D1154" s="1">
        <f>BILANCA!E177</f>
        <v>237126.38</v>
      </c>
      <c r="E1154" s="1">
        <v>0</v>
      </c>
      <c r="F1154" s="1">
        <v>0</v>
      </c>
      <c r="G1154" s="2">
        <f t="shared" si="22"/>
        <v>114617.59272000002</v>
      </c>
      <c r="H1154" s="2">
        <f t="shared" si="23"/>
        <v>0.82000000000698492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129418.77</v>
      </c>
      <c r="D1155" s="1">
        <f>BILANCA!E178</f>
        <v>166988.67000000001</v>
      </c>
      <c r="E1155" s="1">
        <v>0</v>
      </c>
      <c r="F1155" s="1">
        <v>0</v>
      </c>
      <c r="G1155" s="2">
        <f t="shared" si="22"/>
        <v>79704.130919999996</v>
      </c>
      <c r="H1155" s="2">
        <f t="shared" si="23"/>
        <v>0.55999999998311978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54757.01</v>
      </c>
      <c r="D1156" s="1">
        <f>BILANCA!E179</f>
        <v>61891.96</v>
      </c>
      <c r="E1156" s="1">
        <v>0</v>
      </c>
      <c r="F1156" s="1">
        <v>0</v>
      </c>
      <c r="G1156" s="2">
        <f t="shared" si="22"/>
        <v>30887.580889999997</v>
      </c>
      <c r="H1156" s="2">
        <f t="shared" si="23"/>
        <v>5.0000000002910383E-2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261.42</v>
      </c>
      <c r="D1157" s="1">
        <f>BILANCA!E180</f>
        <v>285.62</v>
      </c>
      <c r="E1157" s="1">
        <v>0</v>
      </c>
      <c r="F1157" s="1">
        <v>0</v>
      </c>
      <c r="G1157" s="2">
        <f t="shared" si="22"/>
        <v>144.88283999999999</v>
      </c>
      <c r="H1157" s="2">
        <f t="shared" si="23"/>
        <v>0.80000000000001137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261.42</v>
      </c>
      <c r="D1160" s="1">
        <f>BILANCA!E183</f>
        <v>285.62</v>
      </c>
      <c r="E1160" s="1">
        <v>0</v>
      </c>
      <c r="F1160" s="1">
        <v>0</v>
      </c>
      <c r="G1160" s="2">
        <f t="shared" si="22"/>
        <v>147.38082</v>
      </c>
      <c r="H1160" s="2">
        <f t="shared" si="23"/>
        <v>0.80000000000001137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3680.09</v>
      </c>
      <c r="D1163" s="1">
        <f>BILANCA!E186</f>
        <v>80</v>
      </c>
      <c r="E1163" s="1">
        <v>0</v>
      </c>
      <c r="F1163" s="1">
        <v>0</v>
      </c>
      <c r="G1163" s="2">
        <f t="shared" si="22"/>
        <v>691.21619999999996</v>
      </c>
      <c r="H1163" s="2">
        <f t="shared" si="23"/>
        <v>9.0000000000145519E-2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7880.13</v>
      </c>
      <c r="D1164" s="1">
        <f>BILANCA!E187</f>
        <v>7880.13</v>
      </c>
      <c r="E1164" s="1">
        <v>0</v>
      </c>
      <c r="F1164" s="1">
        <v>0</v>
      </c>
      <c r="G1164" s="2">
        <f t="shared" si="22"/>
        <v>4278.9105899999995</v>
      </c>
      <c r="H1164" s="2">
        <f t="shared" si="23"/>
        <v>0.26000000000021828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28.14</v>
      </c>
      <c r="D1165" s="1">
        <f>BILANCA!E188</f>
        <v>0</v>
      </c>
      <c r="E1165" s="1">
        <v>0</v>
      </c>
      <c r="F1165" s="1">
        <v>0</v>
      </c>
      <c r="G1165" s="2">
        <f t="shared" si="22"/>
        <v>5.12148</v>
      </c>
      <c r="H1165" s="2">
        <f t="shared" si="23"/>
        <v>0.14000000000000057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692.85</v>
      </c>
      <c r="D1166" s="1">
        <f>BILANCA!E189</f>
        <v>33044.65</v>
      </c>
      <c r="E1166" s="1">
        <v>0</v>
      </c>
      <c r="F1166" s="1">
        <v>0</v>
      </c>
      <c r="G1166" s="2">
        <f t="shared" si="22"/>
        <v>12221.133449999999</v>
      </c>
      <c r="H1166" s="2">
        <f t="shared" si="23"/>
        <v>0.49999999999852207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565632.06999999995</v>
      </c>
      <c r="D1214" s="1">
        <f>BILANCA!E237</f>
        <v>719374.17</v>
      </c>
      <c r="E1214" s="1">
        <v>0</v>
      </c>
      <c r="F1214" s="1">
        <v>0</v>
      </c>
      <c r="G1214" s="2">
        <f t="shared" si="22"/>
        <v>463011.87471</v>
      </c>
      <c r="H1214" s="2">
        <f t="shared" si="23"/>
        <v>0.23999999999068677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530657.11</v>
      </c>
      <c r="D1215" s="1">
        <f>BILANCA!E238</f>
        <v>682834.38</v>
      </c>
      <c r="E1215" s="1">
        <v>0</v>
      </c>
      <c r="F1215" s="1">
        <v>0</v>
      </c>
      <c r="G1215" s="2">
        <f t="shared" si="22"/>
        <v>439947.60184000002</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530657.11</v>
      </c>
      <c r="D1216" s="1">
        <f>BILANCA!E239</f>
        <v>682834.38</v>
      </c>
      <c r="E1216" s="1">
        <v>0</v>
      </c>
      <c r="F1216" s="1">
        <v>0</v>
      </c>
      <c r="G1216" s="2">
        <f t="shared" si="22"/>
        <v>441843.92771000002</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530657.11</v>
      </c>
      <c r="D1217" s="1">
        <f>BILANCA!E240</f>
        <v>682834.38</v>
      </c>
      <c r="E1217" s="1">
        <v>0</v>
      </c>
      <c r="F1217" s="1">
        <v>0</v>
      </c>
      <c r="G1217" s="2">
        <f t="shared" si="22"/>
        <v>443740.25358000002</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6834.37</v>
      </c>
      <c r="D1222" s="1">
        <f>BILANCA!E245</f>
        <v>555.62</v>
      </c>
      <c r="E1222" s="1">
        <v>0</v>
      </c>
      <c r="F1222" s="1">
        <v>0</v>
      </c>
      <c r="G1222" s="2">
        <f t="shared" si="22"/>
        <v>1899.0007899999998</v>
      </c>
      <c r="H1222" s="2">
        <f t="shared" si="23"/>
        <v>0.74999999999988631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6834.37</v>
      </c>
      <c r="D1223" s="1">
        <f>BILANCA!E246</f>
        <v>555.62</v>
      </c>
      <c r="E1223" s="1">
        <v>0</v>
      </c>
      <c r="F1223" s="1">
        <v>0</v>
      </c>
      <c r="G1223" s="2">
        <f t="shared" si="22"/>
        <v>1906.9463999999998</v>
      </c>
      <c r="H1223" s="2">
        <f t="shared" si="23"/>
        <v>0.74999999999988631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6834.37</v>
      </c>
      <c r="D1224" s="1">
        <f>BILANCA!E247</f>
        <v>555.62</v>
      </c>
      <c r="E1224" s="1">
        <v>0</v>
      </c>
      <c r="F1224" s="1">
        <v>0</v>
      </c>
      <c r="G1224" s="2">
        <f t="shared" si="22"/>
        <v>1914.8920099999998</v>
      </c>
      <c r="H1224" s="2">
        <f t="shared" si="23"/>
        <v>0.74999999999988631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28140.59</v>
      </c>
      <c r="D1232" s="1">
        <f>BILANCA!E255</f>
        <v>35984.17</v>
      </c>
      <c r="E1232" s="1">
        <v>0</v>
      </c>
      <c r="F1232" s="1">
        <v>0</v>
      </c>
      <c r="G1232" s="2">
        <f t="shared" si="22"/>
        <v>24927.12357</v>
      </c>
      <c r="H1232" s="2">
        <f t="shared" si="23"/>
        <v>0.57999999999810825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2654.46</v>
      </c>
      <c r="D1236" s="1">
        <f>BILANCA!E259</f>
        <v>2654.46</v>
      </c>
      <c r="E1236" s="1">
        <v>0</v>
      </c>
      <c r="F1236" s="1">
        <v>0</v>
      </c>
      <c r="G1236" s="2">
        <f t="shared" si="22"/>
        <v>2014.7351400000002</v>
      </c>
      <c r="H1236" s="2">
        <f t="shared" si="23"/>
        <v>0.92000000000007276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2654.46</v>
      </c>
      <c r="D1237" s="1">
        <f>BILANCA!E260</f>
        <v>2654.46</v>
      </c>
      <c r="E1237" s="1">
        <v>0</v>
      </c>
      <c r="F1237" s="1">
        <v>0</v>
      </c>
      <c r="G1237" s="2">
        <f t="shared" si="22"/>
        <v>2022.6985199999999</v>
      </c>
      <c r="H1237" s="2">
        <f t="shared" si="23"/>
        <v>0.92000000000007276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7174.88</v>
      </c>
      <c r="D1240" s="1">
        <f>BILANCA!E264</f>
        <v>3091.03</v>
      </c>
      <c r="E1240" s="1">
        <v>0</v>
      </c>
      <c r="F1240" s="1">
        <v>0</v>
      </c>
      <c r="G1240" s="2">
        <f t="shared" si="22"/>
        <v>3432.7335800000001</v>
      </c>
      <c r="H1240" s="2">
        <f t="shared" si="23"/>
        <v>0.15000000000009095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26658.61</v>
      </c>
      <c r="D1241" s="1">
        <f>BILANCA!E265</f>
        <v>32893.14</v>
      </c>
      <c r="E1241" s="1">
        <v>0</v>
      </c>
      <c r="F1241" s="1">
        <v>0</v>
      </c>
      <c r="G1241" s="2">
        <f t="shared" si="22"/>
        <v>23850.781620000002</v>
      </c>
      <c r="H1241" s="2">
        <f t="shared" si="23"/>
        <v>0.52999999999883585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17765.53</v>
      </c>
      <c r="D1244" s="1">
        <f>BILANCA!E268</f>
        <v>43856.7</v>
      </c>
      <c r="E1244" s="1">
        <v>0</v>
      </c>
      <c r="F1244" s="1">
        <v>0</v>
      </c>
      <c r="G1244" s="2">
        <f t="shared" si="24"/>
        <v>27530.00073</v>
      </c>
      <c r="H1244" s="2">
        <f t="shared" si="23"/>
        <v>0.77000000000407454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196025.56</v>
      </c>
      <c r="D1264" s="1">
        <f>BILANCA!E288</f>
        <v>237126.38</v>
      </c>
      <c r="E1264" s="1">
        <v>0</v>
      </c>
      <c r="F1264" s="1">
        <v>0</v>
      </c>
      <c r="G1264" s="2">
        <f t="shared" si="24"/>
        <v>188348.20792000002</v>
      </c>
      <c r="H1264" s="2">
        <f t="shared" si="23"/>
        <v>0.82000000000698492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692.85</v>
      </c>
      <c r="D1266" s="1">
        <f>BILANCA!E290</f>
        <v>33044.65</v>
      </c>
      <c r="E1266" s="1">
        <v>0</v>
      </c>
      <c r="F1266" s="1">
        <v>0</v>
      </c>
      <c r="G1266" s="2">
        <f t="shared" si="24"/>
        <v>18899.348450000001</v>
      </c>
      <c r="H1266" s="2">
        <f t="shared" si="23"/>
        <v>0.49999999999852207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28.14</v>
      </c>
      <c r="D1274" s="1">
        <f>BILANCA!E298</f>
        <v>0</v>
      </c>
      <c r="E1274" s="1">
        <v>0</v>
      </c>
      <c r="F1274" s="1">
        <v>0</v>
      </c>
      <c r="G1274" s="2">
        <f t="shared" si="24"/>
        <v>8.1887399999999992</v>
      </c>
      <c r="H1274" s="2">
        <f t="shared" si="23"/>
        <v>0.14000000000000057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1869111.42</v>
      </c>
      <c r="D1423" s="1">
        <f>'RAS-funkcijski'!E129</f>
        <v>2460791.44</v>
      </c>
      <c r="E1423" s="1">
        <v>0</v>
      </c>
      <c r="F1423" s="1">
        <v>0</v>
      </c>
      <c r="G1423" s="2">
        <f t="shared" si="24"/>
        <v>848836.78749999998</v>
      </c>
      <c r="H1423" s="2">
        <f t="shared" si="27"/>
        <v>0.85999999986961484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1869111.42</v>
      </c>
      <c r="D1427" s="1">
        <f>'RAS-funkcijski'!E133</f>
        <v>2460791.44</v>
      </c>
      <c r="E1427" s="1">
        <v>0</v>
      </c>
      <c r="F1427" s="1">
        <v>0</v>
      </c>
      <c r="G1427" s="2">
        <f t="shared" si="24"/>
        <v>875999.56469999999</v>
      </c>
      <c r="H1427" s="2">
        <f t="shared" si="27"/>
        <v>0.85999999986961484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1869111.42</v>
      </c>
      <c r="D1435" s="13">
        <f>'RAS-funkcijski'!E141</f>
        <v>2460791.44</v>
      </c>
      <c r="E1435" s="13">
        <v>0</v>
      </c>
      <c r="F1435" s="13">
        <v>0</v>
      </c>
      <c r="G1435" s="14">
        <f t="shared" si="24"/>
        <v>930325.11910000001</v>
      </c>
      <c r="H1435" s="14">
        <f t="shared" si="27"/>
        <v>0.85999999986961484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196718.41</v>
      </c>
      <c r="D1480" s="6"/>
      <c r="E1480" s="6">
        <v>0</v>
      </c>
      <c r="F1480" s="6">
        <v>0</v>
      </c>
      <c r="G1480" s="7">
        <f t="shared" ref="G1480:G1580" si="34">B1480/1000*C1480</f>
        <v>196.71841000000001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2513727.1900000004</v>
      </c>
      <c r="D1481" s="1">
        <v>0</v>
      </c>
      <c r="E1481" s="1">
        <v>0</v>
      </c>
      <c r="F1481" s="1">
        <v>0</v>
      </c>
      <c r="G1481" s="2">
        <f t="shared" si="34"/>
        <v>5027.454380000001</v>
      </c>
      <c r="H1481" s="2">
        <f t="shared" si="35"/>
        <v>0.19000000040978193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2342942.7300000004</v>
      </c>
      <c r="D1483" s="1">
        <v>0</v>
      </c>
      <c r="E1483" s="1">
        <v>0</v>
      </c>
      <c r="F1483" s="1">
        <v>0</v>
      </c>
      <c r="G1483" s="2">
        <f t="shared" si="34"/>
        <v>9371.7709200000027</v>
      </c>
      <c r="H1483" s="2">
        <f t="shared" si="35"/>
        <v>0.26999999955296516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1888727.82</v>
      </c>
      <c r="D1484" s="1">
        <v>0</v>
      </c>
      <c r="E1484" s="1">
        <v>0</v>
      </c>
      <c r="F1484" s="1">
        <v>0</v>
      </c>
      <c r="G1484" s="2">
        <f t="shared" si="34"/>
        <v>9443.6391000000003</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432603.78</v>
      </c>
      <c r="D1485" s="1">
        <v>0</v>
      </c>
      <c r="E1485" s="1">
        <v>0</v>
      </c>
      <c r="F1485" s="1">
        <v>0</v>
      </c>
      <c r="G1485" s="2">
        <f t="shared" si="34"/>
        <v>2595.6226800000004</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4556.66</v>
      </c>
      <c r="D1486" s="1">
        <v>0</v>
      </c>
      <c r="E1486" s="1">
        <v>0</v>
      </c>
      <c r="F1486" s="1">
        <v>0</v>
      </c>
      <c r="G1486" s="2">
        <f t="shared" si="34"/>
        <v>31.896619999999999</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17054.47</v>
      </c>
      <c r="D1489" s="1">
        <v>0</v>
      </c>
      <c r="E1489" s="1">
        <v>0</v>
      </c>
      <c r="F1489" s="1">
        <v>0</v>
      </c>
      <c r="G1489" s="2">
        <f t="shared" si="34"/>
        <v>170.54470000000001</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170784.46</v>
      </c>
      <c r="D1492" s="1">
        <v>0</v>
      </c>
      <c r="E1492" s="1">
        <v>0</v>
      </c>
      <c r="F1492" s="1">
        <v>0</v>
      </c>
      <c r="G1492" s="2">
        <f t="shared" si="34"/>
        <v>2220.1979799999999</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2440274.5700000003</v>
      </c>
      <c r="D1499" s="1">
        <v>0</v>
      </c>
      <c r="E1499" s="1">
        <v>0</v>
      </c>
      <c r="F1499" s="1">
        <v>0</v>
      </c>
      <c r="G1499" s="2">
        <f t="shared" si="34"/>
        <v>48805.491400000006</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2301841.91</v>
      </c>
      <c r="D1501" s="1">
        <v>0</v>
      </c>
      <c r="E1501" s="1">
        <v>0</v>
      </c>
      <c r="F1501" s="1">
        <v>0</v>
      </c>
      <c r="G1501" s="2">
        <f t="shared" si="34"/>
        <v>50640.522020000004</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1851157.92</v>
      </c>
      <c r="D1502" s="1">
        <v>0</v>
      </c>
      <c r="E1502" s="1">
        <v>0</v>
      </c>
      <c r="F1502" s="1">
        <v>0</v>
      </c>
      <c r="G1502" s="2">
        <f t="shared" si="34"/>
        <v>42576.632160000001</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425468.83</v>
      </c>
      <c r="D1503" s="1">
        <v>0</v>
      </c>
      <c r="E1503" s="1">
        <v>0</v>
      </c>
      <c r="F1503" s="1">
        <v>0</v>
      </c>
      <c r="G1503" s="2">
        <f t="shared" si="34"/>
        <v>10211.251920000001</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4532.46</v>
      </c>
      <c r="D1504" s="1">
        <v>0</v>
      </c>
      <c r="E1504" s="1">
        <v>0</v>
      </c>
      <c r="F1504" s="1">
        <v>0</v>
      </c>
      <c r="G1504" s="2">
        <f t="shared" si="34"/>
        <v>113.31150000000001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20654.560000000001</v>
      </c>
      <c r="D1507" s="1">
        <v>0</v>
      </c>
      <c r="E1507" s="1">
        <v>0</v>
      </c>
      <c r="F1507" s="1">
        <v>0</v>
      </c>
      <c r="G1507" s="2">
        <f t="shared" si="34"/>
        <v>578.3276800000001</v>
      </c>
      <c r="H1507" s="2">
        <f t="shared" si="35"/>
        <v>0.43999999999869033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28.14</v>
      </c>
      <c r="D1509" s="1">
        <v>0</v>
      </c>
      <c r="E1509" s="1">
        <v>0</v>
      </c>
      <c r="F1509" s="1">
        <v>0</v>
      </c>
      <c r="G1509" s="2">
        <f t="shared" si="34"/>
        <v>0.84419999999999995</v>
      </c>
      <c r="H1509" s="2">
        <f t="shared" si="35"/>
        <v>0.14000000000000057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138432.66</v>
      </c>
      <c r="D1510" s="1">
        <v>0</v>
      </c>
      <c r="E1510" s="1">
        <v>0</v>
      </c>
      <c r="F1510" s="1">
        <v>0</v>
      </c>
      <c r="G1510" s="2">
        <f t="shared" si="34"/>
        <v>4291.4124600000005</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270171.03000000026</v>
      </c>
      <c r="D1517" s="1">
        <v>0</v>
      </c>
      <c r="E1517" s="1">
        <v>0</v>
      </c>
      <c r="F1517" s="1">
        <v>0</v>
      </c>
      <c r="G1517" s="2">
        <f t="shared" si="34"/>
        <v>10266.499140000009</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270171.03000000003</v>
      </c>
      <c r="D1576" s="1">
        <v>0</v>
      </c>
      <c r="E1576" s="1">
        <v>0</v>
      </c>
      <c r="F1576" s="1">
        <v>0</v>
      </c>
      <c r="G1576" s="2">
        <f t="shared" si="34"/>
        <v>26206.589910000002</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237126.38</v>
      </c>
      <c r="D1578" s="1">
        <v>0</v>
      </c>
      <c r="E1578" s="1">
        <v>0</v>
      </c>
      <c r="F1578" s="1">
        <v>0</v>
      </c>
      <c r="G1578" s="2">
        <f t="shared" si="34"/>
        <v>23475.511620000001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33044.65</v>
      </c>
      <c r="D1579" s="1">
        <v>0</v>
      </c>
      <c r="E1579" s="1">
        <v>0</v>
      </c>
      <c r="F1579" s="1">
        <v>0</v>
      </c>
      <c r="G1579" s="2">
        <f t="shared" si="34"/>
        <v>3304.4650000000001</v>
      </c>
      <c r="H1579" s="2">
        <f t="shared" si="35"/>
        <v>0.34999999999854481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8086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1874474.42</v>
      </c>
      <c r="I16" s="170">
        <f>'PR-RAS'!E6</f>
        <v>2454512.69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1836279.45</v>
      </c>
      <c r="I17" s="170">
        <f>'PR-RAS'!E151</f>
        <v>2281165.1700000004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6834.37</v>
      </c>
      <c r="I18" s="170">
        <f>'PR-RAS'!E645</f>
        <v>555.61999999953423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530657.1100000001</v>
      </c>
      <c r="I20" s="173">
        <f>BILANCA!E7</f>
        <v>682834.38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231693.37000000002</v>
      </c>
      <c r="I21" s="175">
        <f>BILANCA!E68</f>
        <v>306710.82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196718.41</v>
      </c>
      <c r="I22" s="175">
        <f>BILANCA!E176</f>
        <v>270171.03000000003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565632.06999999995</v>
      </c>
      <c r="I23" s="177">
        <f>BILANCA!E237</f>
        <v>719374.17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1869111.42</v>
      </c>
      <c r="I28" s="179">
        <f>'RAS-funkcijski'!E141</f>
        <v>2460791.44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196718.41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270171.03000000026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270171.03000000003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 sqref="E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1874474.42</v>
      </c>
      <c r="E6" s="51">
        <f>E7+E44+E50+E82+E106+E124+E133+E139</f>
        <v>2454512.69</v>
      </c>
      <c r="F6" s="52">
        <f t="shared" ref="F6:F131" si="0">IF(D6&lt;&gt;0,IF(E6/D6&gt;=100,"&gt;&gt;100",E6/D6*100),"-")</f>
        <v>130.94404830555118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1000</v>
      </c>
      <c r="E50" s="51">
        <f>E51+E54+E59+E62+E65+E68+E71+E74+E77</f>
        <v>15492.33</v>
      </c>
      <c r="F50" s="52">
        <f t="shared" si="0"/>
        <v>1549.2329999999999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1000</v>
      </c>
      <c r="E68" s="51">
        <f t="shared" si="15"/>
        <v>15492.33</v>
      </c>
      <c r="F68" s="52">
        <f t="shared" si="0"/>
        <v>1549.2329999999999</v>
      </c>
    </row>
    <row r="69" spans="1:6" ht="12.75" customHeight="1" x14ac:dyDescent="0.2">
      <c r="A69" s="53" t="s">
        <v>184</v>
      </c>
      <c r="B69" s="85" t="s">
        <v>185</v>
      </c>
      <c r="C69" s="50" t="s">
        <v>184</v>
      </c>
      <c r="D69" s="242">
        <v>21.45</v>
      </c>
      <c r="E69" s="242">
        <v>351.58</v>
      </c>
      <c r="F69" s="52">
        <f t="shared" si="0"/>
        <v>1639.0675990675991</v>
      </c>
    </row>
    <row r="70" spans="1:6" ht="24" x14ac:dyDescent="0.2">
      <c r="A70" s="53" t="s">
        <v>186</v>
      </c>
      <c r="B70" s="85" t="s">
        <v>187</v>
      </c>
      <c r="C70" s="50" t="s">
        <v>186</v>
      </c>
      <c r="D70" s="242">
        <v>978.55</v>
      </c>
      <c r="E70" s="242">
        <v>15140.75</v>
      </c>
      <c r="F70" s="52">
        <f t="shared" si="0"/>
        <v>1547.263808696541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55.28</v>
      </c>
      <c r="E82" s="51">
        <f t="shared" si="19"/>
        <v>81.37</v>
      </c>
      <c r="F82" s="52">
        <f t="shared" si="0"/>
        <v>147.1960926193922</v>
      </c>
    </row>
    <row r="83" spans="1:6" ht="12.75" customHeight="1" x14ac:dyDescent="0.2">
      <c r="A83" s="53">
        <v>641</v>
      </c>
      <c r="B83" s="85" t="s">
        <v>212</v>
      </c>
      <c r="C83" s="50" t="s">
        <v>213</v>
      </c>
      <c r="D83" s="51">
        <f t="shared" ref="D83:E83" si="20">SUM(D84:D90)</f>
        <v>55.28</v>
      </c>
      <c r="E83" s="51">
        <f t="shared" si="20"/>
        <v>81.37</v>
      </c>
      <c r="F83" s="52">
        <f t="shared" si="0"/>
        <v>147.1960926193922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55.28</v>
      </c>
      <c r="E85" s="242">
        <v>81.37</v>
      </c>
      <c r="F85" s="52">
        <f t="shared" si="0"/>
        <v>147.1960926193922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825135.57</v>
      </c>
      <c r="E106" s="51">
        <f t="shared" si="23"/>
        <v>971077.41</v>
      </c>
      <c r="F106" s="52">
        <f t="shared" si="0"/>
        <v>117.68701354130209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825135.57</v>
      </c>
      <c r="E112" s="51">
        <f t="shared" si="25"/>
        <v>971077.41</v>
      </c>
      <c r="F112" s="52">
        <f t="shared" si="0"/>
        <v>117.68701354130209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825135.57</v>
      </c>
      <c r="E117" s="242">
        <v>971077.41</v>
      </c>
      <c r="F117" s="52">
        <f t="shared" si="0"/>
        <v>117.68701354130209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4982.79</v>
      </c>
      <c r="E124" s="51">
        <f t="shared" si="27"/>
        <v>18740.73</v>
      </c>
      <c r="F124" s="52">
        <f t="shared" si="0"/>
        <v>376.10916775541409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4982.79</v>
      </c>
      <c r="E128" s="51">
        <f t="shared" si="29"/>
        <v>18740.73</v>
      </c>
      <c r="F128" s="52">
        <f t="shared" si="0"/>
        <v>376.10916775541409</v>
      </c>
    </row>
    <row r="129" spans="1:6" ht="12.75" customHeight="1" x14ac:dyDescent="0.2">
      <c r="A129" s="53">
        <v>6631</v>
      </c>
      <c r="B129" s="86" t="s">
        <v>304</v>
      </c>
      <c r="C129" s="50" t="s">
        <v>305</v>
      </c>
      <c r="D129" s="242">
        <v>4982.79</v>
      </c>
      <c r="E129" s="242">
        <v>8608.2099999999991</v>
      </c>
      <c r="F129" s="52">
        <f t="shared" si="0"/>
        <v>172.75883591321326</v>
      </c>
    </row>
    <row r="130" spans="1:6" ht="12.75" customHeight="1" x14ac:dyDescent="0.2">
      <c r="A130" s="53">
        <v>6632</v>
      </c>
      <c r="B130" s="232" t="s">
        <v>306</v>
      </c>
      <c r="C130" s="50" t="s">
        <v>307</v>
      </c>
      <c r="D130" s="242">
        <v>0</v>
      </c>
      <c r="E130" s="242">
        <v>10132.52</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1043300.78</v>
      </c>
      <c r="E133" s="51">
        <f t="shared" si="30"/>
        <v>1449120.85</v>
      </c>
      <c r="F133" s="52">
        <f t="shared" ref="F133:F223" si="31">IF(D133&lt;&gt;0,IF(E133/D133&gt;=100,"&gt;&gt;100",E133/D133*100),"-")</f>
        <v>138.8977059904048</v>
      </c>
    </row>
    <row r="134" spans="1:6" ht="24" x14ac:dyDescent="0.2">
      <c r="A134" s="53">
        <v>671</v>
      </c>
      <c r="B134" s="232" t="s">
        <v>314</v>
      </c>
      <c r="C134" s="50" t="s">
        <v>315</v>
      </c>
      <c r="D134" s="51">
        <f t="shared" ref="D134:E134" si="32">SUM(D135:D137)</f>
        <v>1043300.78</v>
      </c>
      <c r="E134" s="51">
        <f t="shared" si="32"/>
        <v>1449120.85</v>
      </c>
      <c r="F134" s="52">
        <f t="shared" si="31"/>
        <v>138.8977059904048</v>
      </c>
    </row>
    <row r="135" spans="1:6" ht="12.75" customHeight="1" x14ac:dyDescent="0.2">
      <c r="A135" s="53">
        <v>6711</v>
      </c>
      <c r="B135" s="85" t="s">
        <v>316</v>
      </c>
      <c r="C135" s="50" t="s">
        <v>317</v>
      </c>
      <c r="D135" s="242">
        <v>1011447.36</v>
      </c>
      <c r="E135" s="242">
        <v>1294767.8500000001</v>
      </c>
      <c r="F135" s="52">
        <f t="shared" si="31"/>
        <v>128.01139250588386</v>
      </c>
    </row>
    <row r="136" spans="1:6" ht="24" x14ac:dyDescent="0.2">
      <c r="A136" s="53">
        <v>6712</v>
      </c>
      <c r="B136" s="232" t="s">
        <v>318</v>
      </c>
      <c r="C136" s="50" t="s">
        <v>319</v>
      </c>
      <c r="D136" s="242">
        <v>31853.42</v>
      </c>
      <c r="E136" s="242">
        <v>154353</v>
      </c>
      <c r="F136" s="52">
        <f t="shared" si="31"/>
        <v>484.57277114984834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1836279.45</v>
      </c>
      <c r="E151" s="51">
        <f t="shared" si="35"/>
        <v>2281165.1700000004</v>
      </c>
      <c r="F151" s="52">
        <f t="shared" si="31"/>
        <v>124.22756078874599</v>
      </c>
    </row>
    <row r="152" spans="1:6" ht="12.75" customHeight="1" x14ac:dyDescent="0.2">
      <c r="A152" s="53">
        <v>31</v>
      </c>
      <c r="B152" s="85" t="s">
        <v>349</v>
      </c>
      <c r="C152" s="50" t="s">
        <v>35</v>
      </c>
      <c r="D152" s="51">
        <f t="shared" ref="D152:E152" si="36">D153+D158+D159</f>
        <v>1384863.5</v>
      </c>
      <c r="E152" s="51">
        <f t="shared" si="36"/>
        <v>1828052.07</v>
      </c>
      <c r="F152" s="52">
        <f t="shared" si="31"/>
        <v>132.00232874936773</v>
      </c>
    </row>
    <row r="153" spans="1:6" ht="12.75" customHeight="1" x14ac:dyDescent="0.2">
      <c r="A153" s="53">
        <v>311</v>
      </c>
      <c r="B153" s="85" t="s">
        <v>350</v>
      </c>
      <c r="C153" s="50" t="s">
        <v>351</v>
      </c>
      <c r="D153" s="51">
        <f t="shared" ref="D153:E153" si="37">SUM(D154:D157)</f>
        <v>1122904.23</v>
      </c>
      <c r="E153" s="51">
        <f t="shared" si="37"/>
        <v>1500937.69</v>
      </c>
      <c r="F153" s="52">
        <f t="shared" si="31"/>
        <v>133.66569026104747</v>
      </c>
    </row>
    <row r="154" spans="1:6" ht="12.75" customHeight="1" x14ac:dyDescent="0.2">
      <c r="A154" s="53">
        <v>3111</v>
      </c>
      <c r="B154" s="85" t="s">
        <v>352</v>
      </c>
      <c r="C154" s="50" t="s">
        <v>353</v>
      </c>
      <c r="D154" s="242">
        <v>934748.16000000003</v>
      </c>
      <c r="E154" s="242">
        <v>1332127.3</v>
      </c>
      <c r="F154" s="52">
        <f t="shared" si="31"/>
        <v>142.51189325689606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188156.07</v>
      </c>
      <c r="E157" s="242">
        <v>168810.39</v>
      </c>
      <c r="F157" s="52">
        <f t="shared" si="31"/>
        <v>89.71828014902735</v>
      </c>
    </row>
    <row r="158" spans="1:6" ht="12.75" customHeight="1" x14ac:dyDescent="0.2">
      <c r="A158" s="53">
        <v>312</v>
      </c>
      <c r="B158" s="85" t="s">
        <v>360</v>
      </c>
      <c r="C158" s="50" t="s">
        <v>361</v>
      </c>
      <c r="D158" s="242">
        <v>77700.14</v>
      </c>
      <c r="E158" s="242">
        <v>80217.8</v>
      </c>
      <c r="F158" s="52">
        <f t="shared" si="31"/>
        <v>103.24022582198693</v>
      </c>
    </row>
    <row r="159" spans="1:6" ht="12.75" customHeight="1" x14ac:dyDescent="0.2">
      <c r="A159" s="53">
        <v>313</v>
      </c>
      <c r="B159" s="85" t="s">
        <v>362</v>
      </c>
      <c r="C159" s="50" t="s">
        <v>363</v>
      </c>
      <c r="D159" s="51">
        <f t="shared" ref="D159:E159" si="38">SUM(D160:D162)</f>
        <v>184259.13</v>
      </c>
      <c r="E159" s="51">
        <f t="shared" si="38"/>
        <v>246896.58</v>
      </c>
      <c r="F159" s="52">
        <f t="shared" si="31"/>
        <v>133.99421781704928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184259.13</v>
      </c>
      <c r="E161" s="242">
        <v>246896.58</v>
      </c>
      <c r="F161" s="52">
        <f t="shared" si="31"/>
        <v>133.99421781704928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438541.44</v>
      </c>
      <c r="E163" s="51">
        <f t="shared" si="39"/>
        <v>441880.52999999997</v>
      </c>
      <c r="F163" s="52">
        <f t="shared" si="31"/>
        <v>100.76140808950689</v>
      </c>
    </row>
    <row r="164" spans="1:6" ht="12.75" customHeight="1" x14ac:dyDescent="0.2">
      <c r="A164" s="53">
        <v>321</v>
      </c>
      <c r="B164" s="85" t="s">
        <v>371</v>
      </c>
      <c r="C164" s="50" t="s">
        <v>372</v>
      </c>
      <c r="D164" s="51">
        <f t="shared" ref="D164:E164" si="40">SUM(D165:D168)</f>
        <v>47623.51</v>
      </c>
      <c r="E164" s="51">
        <f t="shared" si="40"/>
        <v>46605.04</v>
      </c>
      <c r="F164" s="52">
        <f t="shared" si="31"/>
        <v>97.861413406949637</v>
      </c>
    </row>
    <row r="165" spans="1:6" ht="12.75" customHeight="1" x14ac:dyDescent="0.2">
      <c r="A165" s="53">
        <v>3211</v>
      </c>
      <c r="B165" s="85" t="s">
        <v>373</v>
      </c>
      <c r="C165" s="50" t="s">
        <v>374</v>
      </c>
      <c r="D165" s="242">
        <v>413.23</v>
      </c>
      <c r="E165" s="242">
        <v>468.6</v>
      </c>
      <c r="F165" s="52">
        <f t="shared" si="31"/>
        <v>113.39931757132831</v>
      </c>
    </row>
    <row r="166" spans="1:6" ht="12.75" customHeight="1" x14ac:dyDescent="0.2">
      <c r="A166" s="53">
        <v>3212</v>
      </c>
      <c r="B166" s="85" t="s">
        <v>375</v>
      </c>
      <c r="C166" s="50" t="s">
        <v>376</v>
      </c>
      <c r="D166" s="242">
        <v>43387.76</v>
      </c>
      <c r="E166" s="242">
        <v>43125.22</v>
      </c>
      <c r="F166" s="52">
        <f t="shared" si="31"/>
        <v>99.394898469061317</v>
      </c>
    </row>
    <row r="167" spans="1:6" ht="12.75" customHeight="1" x14ac:dyDescent="0.2">
      <c r="A167" s="53">
        <v>3213</v>
      </c>
      <c r="B167" s="85" t="s">
        <v>377</v>
      </c>
      <c r="C167" s="50" t="s">
        <v>378</v>
      </c>
      <c r="D167" s="242">
        <v>376</v>
      </c>
      <c r="E167" s="242">
        <v>1241.0999999999999</v>
      </c>
      <c r="F167" s="52">
        <f t="shared" si="31"/>
        <v>330.07978723404256</v>
      </c>
    </row>
    <row r="168" spans="1:6" ht="12.75" customHeight="1" x14ac:dyDescent="0.2">
      <c r="A168" s="53">
        <v>3214</v>
      </c>
      <c r="B168" s="85" t="s">
        <v>379</v>
      </c>
      <c r="C168" s="50" t="s">
        <v>380</v>
      </c>
      <c r="D168" s="242">
        <v>3446.52</v>
      </c>
      <c r="E168" s="242">
        <v>1770.12</v>
      </c>
      <c r="F168" s="52">
        <f t="shared" si="31"/>
        <v>51.359632324779781</v>
      </c>
    </row>
    <row r="169" spans="1:6" ht="12.75" customHeight="1" x14ac:dyDescent="0.2">
      <c r="A169" s="53">
        <v>322</v>
      </c>
      <c r="B169" s="85" t="s">
        <v>381</v>
      </c>
      <c r="C169" s="50" t="s">
        <v>382</v>
      </c>
      <c r="D169" s="51">
        <f t="shared" ref="D169:E169" si="41">SUM(D170:D176)</f>
        <v>278314.59999999998</v>
      </c>
      <c r="E169" s="51">
        <f t="shared" si="41"/>
        <v>275555.89</v>
      </c>
      <c r="F169" s="52">
        <f t="shared" si="31"/>
        <v>99.0087799921384</v>
      </c>
    </row>
    <row r="170" spans="1:6" ht="12.75" customHeight="1" x14ac:dyDescent="0.2">
      <c r="A170" s="53">
        <v>3221</v>
      </c>
      <c r="B170" s="85" t="s">
        <v>383</v>
      </c>
      <c r="C170" s="50" t="s">
        <v>384</v>
      </c>
      <c r="D170" s="242">
        <v>21671.99</v>
      </c>
      <c r="E170" s="242">
        <v>18411.34</v>
      </c>
      <c r="F170" s="52">
        <f t="shared" si="31"/>
        <v>84.954542706968766</v>
      </c>
    </row>
    <row r="171" spans="1:6" ht="12.75" customHeight="1" x14ac:dyDescent="0.2">
      <c r="A171" s="53">
        <v>3222</v>
      </c>
      <c r="B171" s="85" t="s">
        <v>385</v>
      </c>
      <c r="C171" s="50" t="s">
        <v>386</v>
      </c>
      <c r="D171" s="242">
        <v>168971.81</v>
      </c>
      <c r="E171" s="242">
        <v>179239.88</v>
      </c>
      <c r="F171" s="52">
        <f t="shared" si="31"/>
        <v>106.07679470321114</v>
      </c>
    </row>
    <row r="172" spans="1:6" ht="12.75" customHeight="1" x14ac:dyDescent="0.2">
      <c r="A172" s="53">
        <v>3223</v>
      </c>
      <c r="B172" s="85" t="s">
        <v>387</v>
      </c>
      <c r="C172" s="50" t="s">
        <v>388</v>
      </c>
      <c r="D172" s="242">
        <v>69836.639999999999</v>
      </c>
      <c r="E172" s="242">
        <v>65068.27</v>
      </c>
      <c r="F172" s="52">
        <f t="shared" si="31"/>
        <v>93.172108509229531</v>
      </c>
    </row>
    <row r="173" spans="1:6" ht="12.75" customHeight="1" x14ac:dyDescent="0.2">
      <c r="A173" s="53">
        <v>3224</v>
      </c>
      <c r="B173" s="85" t="s">
        <v>389</v>
      </c>
      <c r="C173" s="50" t="s">
        <v>390</v>
      </c>
      <c r="D173" s="242">
        <v>1681.39</v>
      </c>
      <c r="E173" s="242">
        <v>1289.31</v>
      </c>
      <c r="F173" s="52">
        <f t="shared" si="31"/>
        <v>76.681198294268427</v>
      </c>
    </row>
    <row r="174" spans="1:6" ht="12.75" customHeight="1" x14ac:dyDescent="0.2">
      <c r="A174" s="53">
        <v>3225</v>
      </c>
      <c r="B174" s="85" t="s">
        <v>391</v>
      </c>
      <c r="C174" s="50" t="s">
        <v>392</v>
      </c>
      <c r="D174" s="242">
        <v>13091.05</v>
      </c>
      <c r="E174" s="242">
        <v>8190.03</v>
      </c>
      <c r="F174" s="52">
        <f t="shared" si="31"/>
        <v>62.562055755649858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3061.72</v>
      </c>
      <c r="E176" s="242">
        <v>3357.06</v>
      </c>
      <c r="F176" s="52">
        <f t="shared" si="31"/>
        <v>109.64621193316175</v>
      </c>
    </row>
    <row r="177" spans="1:6" ht="12.75" customHeight="1" x14ac:dyDescent="0.2">
      <c r="A177" s="53">
        <v>323</v>
      </c>
      <c r="B177" s="85" t="s">
        <v>397</v>
      </c>
      <c r="C177" s="50" t="s">
        <v>398</v>
      </c>
      <c r="D177" s="51">
        <f t="shared" ref="D177:E177" si="42">SUM(D178:D186)</f>
        <v>97182.38</v>
      </c>
      <c r="E177" s="51">
        <f t="shared" si="42"/>
        <v>105552.05</v>
      </c>
      <c r="F177" s="52">
        <f t="shared" si="31"/>
        <v>108.61233281177103</v>
      </c>
    </row>
    <row r="178" spans="1:6" ht="12.75" customHeight="1" x14ac:dyDescent="0.2">
      <c r="A178" s="53">
        <v>3231</v>
      </c>
      <c r="B178" s="85" t="s">
        <v>399</v>
      </c>
      <c r="C178" s="50" t="s">
        <v>400</v>
      </c>
      <c r="D178" s="242">
        <v>2312.6799999999998</v>
      </c>
      <c r="E178" s="242">
        <v>2119.63</v>
      </c>
      <c r="F178" s="52">
        <f t="shared" si="31"/>
        <v>91.652541640002084</v>
      </c>
    </row>
    <row r="179" spans="1:6" ht="12.75" customHeight="1" x14ac:dyDescent="0.2">
      <c r="A179" s="53">
        <v>3232</v>
      </c>
      <c r="B179" s="85" t="s">
        <v>401</v>
      </c>
      <c r="C179" s="50" t="s">
        <v>402</v>
      </c>
      <c r="D179" s="242">
        <v>47765.23</v>
      </c>
      <c r="E179" s="242">
        <v>49872.46</v>
      </c>
      <c r="F179" s="52">
        <f t="shared" si="31"/>
        <v>104.41164001513235</v>
      </c>
    </row>
    <row r="180" spans="1:6" ht="12.75" customHeight="1" x14ac:dyDescent="0.2">
      <c r="A180" s="53">
        <v>3233</v>
      </c>
      <c r="B180" s="85" t="s">
        <v>403</v>
      </c>
      <c r="C180" s="50" t="s">
        <v>404</v>
      </c>
      <c r="D180" s="242">
        <v>1833.98</v>
      </c>
      <c r="E180" s="242"/>
      <c r="F180" s="52">
        <f t="shared" si="31"/>
        <v>0</v>
      </c>
    </row>
    <row r="181" spans="1:6" ht="12.75" customHeight="1" x14ac:dyDescent="0.2">
      <c r="A181" s="53">
        <v>3234</v>
      </c>
      <c r="B181" s="85" t="s">
        <v>405</v>
      </c>
      <c r="C181" s="50" t="s">
        <v>406</v>
      </c>
      <c r="D181" s="242">
        <v>19273.400000000001</v>
      </c>
      <c r="E181" s="242">
        <v>25129.19</v>
      </c>
      <c r="F181" s="52">
        <f t="shared" si="31"/>
        <v>130.38275550759076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8024.89</v>
      </c>
      <c r="E183" s="242">
        <v>9675.44</v>
      </c>
      <c r="F183" s="52">
        <f t="shared" si="31"/>
        <v>120.56788317347653</v>
      </c>
    </row>
    <row r="184" spans="1:6" ht="12.75" customHeight="1" x14ac:dyDescent="0.2">
      <c r="A184" s="53">
        <v>3237</v>
      </c>
      <c r="B184" s="85" t="s">
        <v>411</v>
      </c>
      <c r="C184" s="50" t="s">
        <v>412</v>
      </c>
      <c r="D184" s="242">
        <v>2651.59</v>
      </c>
      <c r="E184" s="242">
        <v>5697.92</v>
      </c>
      <c r="F184" s="52">
        <f t="shared" si="31"/>
        <v>214.88691690645987</v>
      </c>
    </row>
    <row r="185" spans="1:6" ht="12.75" customHeight="1" x14ac:dyDescent="0.2">
      <c r="A185" s="53">
        <v>3238</v>
      </c>
      <c r="B185" s="85" t="s">
        <v>413</v>
      </c>
      <c r="C185" s="50" t="s">
        <v>414</v>
      </c>
      <c r="D185" s="242">
        <v>11814.61</v>
      </c>
      <c r="E185" s="242">
        <v>12047.85</v>
      </c>
      <c r="F185" s="52">
        <f t="shared" si="31"/>
        <v>101.97416588444308</v>
      </c>
    </row>
    <row r="186" spans="1:6" ht="12.75" customHeight="1" x14ac:dyDescent="0.2">
      <c r="A186" s="53">
        <v>3239</v>
      </c>
      <c r="B186" s="85" t="s">
        <v>415</v>
      </c>
      <c r="C186" s="50" t="s">
        <v>416</v>
      </c>
      <c r="D186" s="242">
        <v>3506</v>
      </c>
      <c r="E186" s="242">
        <v>1009.56</v>
      </c>
      <c r="F186" s="52">
        <f t="shared" si="31"/>
        <v>28.795208214489442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15420.949999999999</v>
      </c>
      <c r="E188" s="51">
        <f t="shared" si="43"/>
        <v>14167.550000000003</v>
      </c>
      <c r="F188" s="52">
        <f t="shared" si="31"/>
        <v>91.872096077089964</v>
      </c>
    </row>
    <row r="189" spans="1:6" ht="12.75" customHeight="1" x14ac:dyDescent="0.2">
      <c r="A189" s="53">
        <v>3291</v>
      </c>
      <c r="B189" s="232" t="s">
        <v>421</v>
      </c>
      <c r="C189" s="50" t="s">
        <v>422</v>
      </c>
      <c r="D189" s="242">
        <v>6375.48</v>
      </c>
      <c r="E189" s="242">
        <v>6266.68</v>
      </c>
      <c r="F189" s="52">
        <f t="shared" si="31"/>
        <v>98.293461825619417</v>
      </c>
    </row>
    <row r="190" spans="1:6" ht="12.75" customHeight="1" x14ac:dyDescent="0.2">
      <c r="A190" s="53">
        <v>3292</v>
      </c>
      <c r="B190" s="85" t="s">
        <v>423</v>
      </c>
      <c r="C190" s="50" t="s">
        <v>424</v>
      </c>
      <c r="D190" s="242">
        <v>2514.69</v>
      </c>
      <c r="E190" s="242">
        <v>2384.38</v>
      </c>
      <c r="F190" s="52">
        <f t="shared" si="31"/>
        <v>94.818049143234362</v>
      </c>
    </row>
    <row r="191" spans="1:6" ht="12.75" customHeight="1" x14ac:dyDescent="0.2">
      <c r="A191" s="53">
        <v>3293</v>
      </c>
      <c r="B191" s="85" t="s">
        <v>425</v>
      </c>
      <c r="C191" s="50" t="s">
        <v>426</v>
      </c>
      <c r="D191" s="242">
        <v>348.82</v>
      </c>
      <c r="E191" s="242">
        <v>347.91</v>
      </c>
      <c r="F191" s="52">
        <f t="shared" si="31"/>
        <v>99.739120463276194</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1833.92</v>
      </c>
      <c r="E193" s="242">
        <v>1502.63</v>
      </c>
      <c r="F193" s="52">
        <f t="shared" si="31"/>
        <v>81.935417030186713</v>
      </c>
    </row>
    <row r="194" spans="1:6" ht="12.75" customHeight="1" x14ac:dyDescent="0.2">
      <c r="A194" s="53" t="s">
        <v>431</v>
      </c>
      <c r="B194" s="85" t="s">
        <v>432</v>
      </c>
      <c r="C194" s="50" t="s">
        <v>431</v>
      </c>
      <c r="D194" s="242">
        <v>4173.82</v>
      </c>
      <c r="E194" s="242">
        <v>3571.04</v>
      </c>
      <c r="F194" s="52">
        <f t="shared" si="31"/>
        <v>85.558073898730669</v>
      </c>
    </row>
    <row r="195" spans="1:6" ht="12.75" customHeight="1" x14ac:dyDescent="0.2">
      <c r="A195" s="53">
        <v>3299</v>
      </c>
      <c r="B195" s="85" t="s">
        <v>433</v>
      </c>
      <c r="C195" s="50" t="s">
        <v>434</v>
      </c>
      <c r="D195" s="242">
        <v>174.22</v>
      </c>
      <c r="E195" s="242">
        <v>94.91</v>
      </c>
      <c r="F195" s="52">
        <f t="shared" si="31"/>
        <v>54.477097922167374</v>
      </c>
    </row>
    <row r="196" spans="1:6" ht="12.75" customHeight="1" x14ac:dyDescent="0.2">
      <c r="A196" s="53">
        <v>34</v>
      </c>
      <c r="B196" s="232" t="s">
        <v>435</v>
      </c>
      <c r="C196" s="50" t="s">
        <v>436</v>
      </c>
      <c r="D196" s="51">
        <f t="shared" ref="D196:E196" si="44">D197+D202+D210</f>
        <v>5018.75</v>
      </c>
      <c r="E196" s="51">
        <f t="shared" si="44"/>
        <v>4538.1000000000004</v>
      </c>
      <c r="F196" s="52">
        <f t="shared" si="31"/>
        <v>90.422914072229148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5018.75</v>
      </c>
      <c r="E210" s="51">
        <f t="shared" si="47"/>
        <v>4538.1000000000004</v>
      </c>
      <c r="F210" s="52">
        <f t="shared" si="31"/>
        <v>90.422914072229148</v>
      </c>
    </row>
    <row r="211" spans="1:6" ht="12.75" customHeight="1" x14ac:dyDescent="0.2">
      <c r="A211" s="53">
        <v>3431</v>
      </c>
      <c r="B211" s="232" t="s">
        <v>465</v>
      </c>
      <c r="C211" s="50" t="s">
        <v>466</v>
      </c>
      <c r="D211" s="242">
        <v>2043.27</v>
      </c>
      <c r="E211" s="242">
        <v>2358.2399999999998</v>
      </c>
      <c r="F211" s="52">
        <f t="shared" si="31"/>
        <v>115.41499654964835</v>
      </c>
    </row>
    <row r="212" spans="1:6" ht="12.75" customHeight="1" x14ac:dyDescent="0.2">
      <c r="A212" s="53">
        <v>3432</v>
      </c>
      <c r="B212" s="85" t="s">
        <v>467</v>
      </c>
      <c r="C212" s="50" t="s">
        <v>468</v>
      </c>
      <c r="D212" s="242">
        <v>0.2</v>
      </c>
      <c r="E212" s="242">
        <v>0.02</v>
      </c>
      <c r="F212" s="52">
        <f t="shared" si="31"/>
        <v>10</v>
      </c>
    </row>
    <row r="213" spans="1:6" ht="12.75" customHeight="1" x14ac:dyDescent="0.2">
      <c r="A213" s="53">
        <v>3433</v>
      </c>
      <c r="B213" s="85" t="s">
        <v>469</v>
      </c>
      <c r="C213" s="50" t="s">
        <v>470</v>
      </c>
      <c r="D213" s="242">
        <v>2975.28</v>
      </c>
      <c r="E213" s="242">
        <v>2179.84</v>
      </c>
      <c r="F213" s="52">
        <f t="shared" si="31"/>
        <v>73.265037240192527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7855.76</v>
      </c>
      <c r="E252" s="51">
        <f t="shared" si="63"/>
        <v>6694.47</v>
      </c>
      <c r="F252" s="52">
        <f t="shared" ref="F252:F258" si="64">IF(D252&lt;&gt;0,IF(E252/D252&gt;=100,"&gt;&gt;100",E252/D252*100),"-")</f>
        <v>85.217343707037898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7855.76</v>
      </c>
      <c r="E259" s="51">
        <f t="shared" si="66"/>
        <v>6694.47</v>
      </c>
      <c r="F259" s="52">
        <f t="shared" ref="F259:F262" si="67">IF(D259&lt;&gt;0,IF(E259/D259&gt;=100,"&gt;&gt;100",E259/D259*100),"-")</f>
        <v>85.217343707037898</v>
      </c>
    </row>
    <row r="260" spans="1:6" ht="12.75" customHeight="1" x14ac:dyDescent="0.2">
      <c r="A260" s="53">
        <v>3721</v>
      </c>
      <c r="B260" s="85" t="s">
        <v>559</v>
      </c>
      <c r="C260" s="50" t="s">
        <v>560</v>
      </c>
      <c r="D260" s="242">
        <v>7855.76</v>
      </c>
      <c r="E260" s="242">
        <v>6694.47</v>
      </c>
      <c r="F260" s="52">
        <f t="shared" si="67"/>
        <v>85.217343707037898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1836279.45</v>
      </c>
      <c r="E289" s="51">
        <f t="shared" si="79"/>
        <v>2281165.1700000004</v>
      </c>
      <c r="F289" s="52">
        <f t="shared" si="76"/>
        <v>124.22756078874599</v>
      </c>
    </row>
    <row r="290" spans="1:6" ht="12.75" customHeight="1" x14ac:dyDescent="0.2">
      <c r="A290" s="53" t="s">
        <v>608</v>
      </c>
      <c r="B290" s="85" t="s">
        <v>619</v>
      </c>
      <c r="C290" s="50" t="s">
        <v>620</v>
      </c>
      <c r="D290" s="51">
        <f>IF(D6&gt;=D289,D6-D289,0)</f>
        <v>38194.969999999972</v>
      </c>
      <c r="E290" s="51">
        <f>IF(E6&gt;=E289,E6-E289,0)</f>
        <v>173347.51999999955</v>
      </c>
      <c r="F290" s="52">
        <f t="shared" si="76"/>
        <v>453.84908012756568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1471.37</v>
      </c>
      <c r="E292" s="242">
        <v>6834.37</v>
      </c>
      <c r="F292" s="52">
        <f t="shared" si="76"/>
        <v>464.49023699001611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28140.59</v>
      </c>
      <c r="E294" s="242">
        <v>35984.17</v>
      </c>
      <c r="F294" s="52">
        <f t="shared" si="76"/>
        <v>127.87283422273661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32831.969999999994</v>
      </c>
      <c r="E350" s="51">
        <f t="shared" si="95"/>
        <v>179626.27000000002</v>
      </c>
      <c r="F350" s="52">
        <f t="shared" si="81"/>
        <v>547.10780376565901</v>
      </c>
    </row>
    <row r="351" spans="1:6" ht="12.75" customHeight="1" x14ac:dyDescent="0.2">
      <c r="A351" s="53">
        <v>41</v>
      </c>
      <c r="B351" s="85" t="s">
        <v>740</v>
      </c>
      <c r="C351" s="50" t="s">
        <v>741</v>
      </c>
      <c r="D351" s="51">
        <f t="shared" ref="D351:E351" si="96">D352+D356</f>
        <v>0</v>
      </c>
      <c r="E351" s="51">
        <f t="shared" si="96"/>
        <v>122712.8</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122712.8</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v>122712.8</v>
      </c>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32831.969999999994</v>
      </c>
      <c r="E363" s="51">
        <f t="shared" si="99"/>
        <v>56913.47</v>
      </c>
      <c r="F363" s="52">
        <f t="shared" si="81"/>
        <v>173.34771565641663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32831.969999999994</v>
      </c>
      <c r="E369" s="51">
        <f t="shared" si="101"/>
        <v>50392.17</v>
      </c>
      <c r="F369" s="52">
        <f t="shared" si="81"/>
        <v>153.48506349146888</v>
      </c>
    </row>
    <row r="370" spans="1:6" ht="12.75" customHeight="1" x14ac:dyDescent="0.2">
      <c r="A370" s="53">
        <v>4221</v>
      </c>
      <c r="B370" s="85" t="s">
        <v>674</v>
      </c>
      <c r="C370" s="50" t="s">
        <v>766</v>
      </c>
      <c r="D370" s="242">
        <v>0</v>
      </c>
      <c r="E370" s="242">
        <v>3945.08</v>
      </c>
      <c r="F370" s="52" t="str">
        <f t="shared" si="81"/>
        <v>-</v>
      </c>
    </row>
    <row r="371" spans="1:6" ht="12.75" customHeight="1" x14ac:dyDescent="0.2">
      <c r="A371" s="53">
        <v>4222</v>
      </c>
      <c r="B371" s="85" t="s">
        <v>767</v>
      </c>
      <c r="C371" s="50" t="s">
        <v>768</v>
      </c>
      <c r="D371" s="242">
        <v>878.23</v>
      </c>
      <c r="E371" s="242">
        <v>1917.13</v>
      </c>
      <c r="F371" s="52">
        <f t="shared" si="81"/>
        <v>218.29475194425152</v>
      </c>
    </row>
    <row r="372" spans="1:6" ht="12.75" customHeight="1" x14ac:dyDescent="0.2">
      <c r="A372" s="53">
        <v>4223</v>
      </c>
      <c r="B372" s="85" t="s">
        <v>678</v>
      </c>
      <c r="C372" s="50" t="s">
        <v>769</v>
      </c>
      <c r="D372" s="242">
        <v>15384.48</v>
      </c>
      <c r="E372" s="242"/>
      <c r="F372" s="52">
        <f t="shared" si="81"/>
        <v>0</v>
      </c>
    </row>
    <row r="373" spans="1:6" ht="12.75" customHeight="1" x14ac:dyDescent="0.2">
      <c r="A373" s="53">
        <v>4224</v>
      </c>
      <c r="B373" s="85" t="s">
        <v>680</v>
      </c>
      <c r="C373" s="50" t="s">
        <v>770</v>
      </c>
      <c r="D373" s="242">
        <v>12847.56</v>
      </c>
      <c r="E373" s="242">
        <v>28354.83</v>
      </c>
      <c r="F373" s="52">
        <f t="shared" si="81"/>
        <v>220.70206327115812</v>
      </c>
    </row>
    <row r="374" spans="1:6" ht="12.75" customHeight="1" x14ac:dyDescent="0.2">
      <c r="A374" s="53">
        <v>4225</v>
      </c>
      <c r="B374" s="85" t="s">
        <v>682</v>
      </c>
      <c r="C374" s="50" t="s">
        <v>771</v>
      </c>
      <c r="D374" s="242">
        <v>0</v>
      </c>
      <c r="E374" s="242">
        <v>575</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3721.7</v>
      </c>
      <c r="E376" s="242">
        <v>15600.13</v>
      </c>
      <c r="F376" s="52">
        <f t="shared" si="81"/>
        <v>419.16677862267244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6521.3</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6521.3</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32831.969999999994</v>
      </c>
      <c r="E408" s="51">
        <f t="shared" si="111"/>
        <v>179626.27000000002</v>
      </c>
      <c r="F408" s="52">
        <f t="shared" si="81"/>
        <v>547.10780376565901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1874474.42</v>
      </c>
      <c r="E412" s="51">
        <f>E6+E298</f>
        <v>2454512.69</v>
      </c>
      <c r="F412" s="52">
        <f t="shared" si="81"/>
        <v>130.94404830555118</v>
      </c>
    </row>
    <row r="413" spans="1:6" ht="12.75" customHeight="1" x14ac:dyDescent="0.2">
      <c r="A413" s="53" t="s">
        <v>608</v>
      </c>
      <c r="B413" s="85" t="s">
        <v>831</v>
      </c>
      <c r="C413" s="50" t="s">
        <v>832</v>
      </c>
      <c r="D413" s="51">
        <f t="shared" ref="D413:E413" si="112">D289+D350</f>
        <v>1869111.42</v>
      </c>
      <c r="E413" s="51">
        <f t="shared" si="112"/>
        <v>2460791.4400000004</v>
      </c>
      <c r="F413" s="52">
        <f t="shared" si="81"/>
        <v>131.65568481733425</v>
      </c>
    </row>
    <row r="414" spans="1:6" ht="12.75" customHeight="1" x14ac:dyDescent="0.2">
      <c r="A414" s="53" t="s">
        <v>608</v>
      </c>
      <c r="B414" s="85" t="s">
        <v>833</v>
      </c>
      <c r="C414" s="50" t="s">
        <v>834</v>
      </c>
      <c r="D414" s="51">
        <f t="shared" ref="D414:E414" si="113">IF(D412&gt;=D413,D412-D413,0)</f>
        <v>5363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6278.7500000004657</v>
      </c>
      <c r="F415" s="52" t="str">
        <f t="shared" si="81"/>
        <v>-</v>
      </c>
    </row>
    <row r="416" spans="1:6" ht="12.75" customHeight="1" x14ac:dyDescent="0.2">
      <c r="A416" s="60" t="s">
        <v>837</v>
      </c>
      <c r="B416" s="232" t="s">
        <v>838</v>
      </c>
      <c r="C416" s="61" t="s">
        <v>839</v>
      </c>
      <c r="D416" s="51">
        <f t="shared" ref="D416:E416" si="115">IF(D292-D293+D409-D410&gt;=0,D292-D293+D409-D410,0)</f>
        <v>1471.37</v>
      </c>
      <c r="E416" s="51">
        <f t="shared" si="115"/>
        <v>6834.37</v>
      </c>
      <c r="F416" s="52">
        <f t="shared" si="81"/>
        <v>464.49023699001611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28140.59</v>
      </c>
      <c r="E418" s="62">
        <f t="shared" si="117"/>
        <v>35984.17</v>
      </c>
      <c r="F418" s="57">
        <f t="shared" si="81"/>
        <v>127.87283422273661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1874474.42</v>
      </c>
      <c r="E639" s="51">
        <f t="shared" si="180"/>
        <v>2454512.69</v>
      </c>
      <c r="F639" s="52">
        <f t="shared" si="119"/>
        <v>130.94404830555118</v>
      </c>
    </row>
    <row r="640" spans="1:6" ht="12.75" customHeight="1" x14ac:dyDescent="0.2">
      <c r="A640" s="53" t="s">
        <v>608</v>
      </c>
      <c r="B640" s="85" t="s">
        <v>1277</v>
      </c>
      <c r="C640" s="50" t="s">
        <v>1278</v>
      </c>
      <c r="D640" s="51">
        <f t="shared" ref="D640:E640" si="181">D413+D528</f>
        <v>1869111.42</v>
      </c>
      <c r="E640" s="51">
        <f t="shared" si="181"/>
        <v>2460791.4400000004</v>
      </c>
      <c r="F640" s="52">
        <f t="shared" si="119"/>
        <v>131.65568481733425</v>
      </c>
    </row>
    <row r="641" spans="1:6" ht="12.75" customHeight="1" x14ac:dyDescent="0.2">
      <c r="A641" s="53" t="s">
        <v>608</v>
      </c>
      <c r="B641" s="85" t="s">
        <v>1279</v>
      </c>
      <c r="C641" s="50" t="s">
        <v>1280</v>
      </c>
      <c r="D641" s="51">
        <f t="shared" ref="D641:E641" si="182">IF(D639&gt;=D640,D639-D640,0)</f>
        <v>5363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6278.7500000004657</v>
      </c>
      <c r="F642" s="52" t="str">
        <f t="shared" si="119"/>
        <v>-</v>
      </c>
    </row>
    <row r="643" spans="1:6" ht="24" x14ac:dyDescent="0.2">
      <c r="A643" s="60" t="s">
        <v>1283</v>
      </c>
      <c r="B643" s="85" t="s">
        <v>1284</v>
      </c>
      <c r="C643" s="61" t="s">
        <v>1283</v>
      </c>
      <c r="D643" s="51">
        <f t="shared" ref="D643:E643" si="184">IF(D416-D417+D637-D638&gt;=0,D416-D417+D637-D638,0)</f>
        <v>1471.37</v>
      </c>
      <c r="E643" s="51">
        <f t="shared" si="184"/>
        <v>6834.37</v>
      </c>
      <c r="F643" s="52">
        <f t="shared" si="119"/>
        <v>464.49023699001611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6834.37</v>
      </c>
      <c r="E645" s="51">
        <f t="shared" si="186"/>
        <v>555.61999999953423</v>
      </c>
      <c r="F645" s="52">
        <f t="shared" si="119"/>
        <v>8.1297910414498222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477.81</v>
      </c>
      <c r="E647" s="243">
        <v>483.19</v>
      </c>
      <c r="F647" s="57">
        <f t="shared" si="119"/>
        <v>101.12597057407756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126367.95</v>
      </c>
      <c r="E649" s="242">
        <v>184981.05</v>
      </c>
      <c r="F649" s="52">
        <f t="shared" ref="F649:F724" si="188">IF(D649&lt;&gt;0,IF(E649/D649&gt;=100,"&gt;&gt;100",E649/D649*100),"-")</f>
        <v>146.38288426772769</v>
      </c>
    </row>
    <row r="650" spans="1:6" ht="12.75" customHeight="1" x14ac:dyDescent="0.2">
      <c r="A650" s="53" t="s">
        <v>1296</v>
      </c>
      <c r="B650" s="85" t="s">
        <v>1297</v>
      </c>
      <c r="C650" s="50" t="s">
        <v>1296</v>
      </c>
      <c r="D650" s="242">
        <v>2081476.16</v>
      </c>
      <c r="E650" s="242">
        <v>2678588.19</v>
      </c>
      <c r="F650" s="52">
        <f t="shared" si="188"/>
        <v>128.68695022670832</v>
      </c>
    </row>
    <row r="651" spans="1:6" ht="12.75" customHeight="1" x14ac:dyDescent="0.2">
      <c r="A651" s="53" t="s">
        <v>1298</v>
      </c>
      <c r="B651" s="85" t="s">
        <v>1299</v>
      </c>
      <c r="C651" s="50" t="s">
        <v>1298</v>
      </c>
      <c r="D651" s="242">
        <v>2022863.06</v>
      </c>
      <c r="E651" s="242">
        <v>2637182.48</v>
      </c>
      <c r="F651" s="52">
        <f t="shared" si="188"/>
        <v>130.36880904830008</v>
      </c>
    </row>
    <row r="652" spans="1:6" ht="24" x14ac:dyDescent="0.2">
      <c r="A652" s="53">
        <v>11</v>
      </c>
      <c r="B652" s="85" t="s">
        <v>1300</v>
      </c>
      <c r="C652" s="50" t="s">
        <v>1301</v>
      </c>
      <c r="D652" s="51">
        <f t="shared" ref="D652:E652" si="189">+D649+D650-D651</f>
        <v>184981.04999999981</v>
      </c>
      <c r="E652" s="51">
        <f t="shared" si="189"/>
        <v>226386.75999999978</v>
      </c>
      <c r="F652" s="52">
        <f t="shared" si="188"/>
        <v>122.38375768761178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83</v>
      </c>
      <c r="E654" s="262">
        <v>85</v>
      </c>
      <c r="F654" s="52">
        <f t="shared" si="188"/>
        <v>102.40963855421687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57</v>
      </c>
      <c r="F656" s="52">
        <f t="shared" si="188"/>
        <v>96.610169491525426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21.45</v>
      </c>
      <c r="E676" s="242">
        <v>351.58</v>
      </c>
      <c r="F676" s="52">
        <f t="shared" si="188"/>
        <v>1639.0675990675991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978.55</v>
      </c>
      <c r="E678" s="242">
        <v>15140.75</v>
      </c>
      <c r="F678" s="52">
        <f t="shared" si="188"/>
        <v>1547.263808696541</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824267.59</v>
      </c>
      <c r="E710" s="242">
        <v>970063.23</v>
      </c>
      <c r="F710" s="52">
        <f t="shared" si="188"/>
        <v>117.68790157089641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867.98</v>
      </c>
      <c r="E712" s="242">
        <v>1014.18</v>
      </c>
      <c r="F712" s="52">
        <f t="shared" si="188"/>
        <v>116.84370607617687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11464.19</v>
      </c>
      <c r="E716" s="242">
        <v>2317.09</v>
      </c>
      <c r="F716" s="52">
        <f t="shared" si="188"/>
        <v>20.211545691409512</v>
      </c>
    </row>
    <row r="717" spans="1:6" ht="12.75" customHeight="1" x14ac:dyDescent="0.2">
      <c r="A717" s="53">
        <v>31215</v>
      </c>
      <c r="B717" s="85" t="s">
        <v>1413</v>
      </c>
      <c r="C717" s="50" t="s">
        <v>1414</v>
      </c>
      <c r="D717" s="242">
        <v>8986.7999999999993</v>
      </c>
      <c r="E717" s="242">
        <v>11036</v>
      </c>
      <c r="F717" s="52">
        <f t="shared" si="188"/>
        <v>122.80233230960967</v>
      </c>
    </row>
    <row r="718" spans="1:6" ht="12.75" customHeight="1" x14ac:dyDescent="0.2">
      <c r="A718" s="53">
        <v>32121</v>
      </c>
      <c r="B718" s="85" t="s">
        <v>1415</v>
      </c>
      <c r="C718" s="50" t="s">
        <v>1416</v>
      </c>
      <c r="D718" s="242">
        <v>43387.76</v>
      </c>
      <c r="E718" s="242">
        <v>43125.22</v>
      </c>
      <c r="F718" s="52">
        <f t="shared" si="188"/>
        <v>99.394898469061317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6097.12</v>
      </c>
      <c r="E720" s="242">
        <v>7218.31</v>
      </c>
      <c r="F720" s="52">
        <f t="shared" si="188"/>
        <v>118.38884588133413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1045.1199999999999</v>
      </c>
      <c r="E722" s="242">
        <v>1825.9</v>
      </c>
      <c r="F722" s="52">
        <f t="shared" si="188"/>
        <v>174.70721065523577</v>
      </c>
    </row>
    <row r="723" spans="1:6" ht="12.75" customHeight="1" x14ac:dyDescent="0.2">
      <c r="A723" s="53" t="s">
        <v>1425</v>
      </c>
      <c r="B723" s="85" t="s">
        <v>1426</v>
      </c>
      <c r="C723" s="50" t="s">
        <v>1425</v>
      </c>
      <c r="D723" s="242">
        <v>0</v>
      </c>
      <c r="E723" s="242">
        <v>2581.33</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6375.48</v>
      </c>
      <c r="E725" s="242">
        <v>6266.68</v>
      </c>
      <c r="F725" s="52">
        <f t="shared" ref="F725:F979" si="190">IF(D725&lt;&gt;0,IF(E725/D725&gt;=100,"&gt;&gt;100",E725/D725*100),"-")</f>
        <v>98.293461825619417</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7855.76</v>
      </c>
      <c r="E816" s="242">
        <v>6694.47</v>
      </c>
      <c r="F816" s="52">
        <f t="shared" si="190"/>
        <v>85.217343707037898</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9" sqref="E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762350.4800000001</v>
      </c>
      <c r="E6" s="229">
        <f t="shared" si="0"/>
        <v>989545.2</v>
      </c>
      <c r="F6" s="230">
        <f t="shared" ref="F6:F260" si="1">IF(D6&gt;0,IF(E6/D6&gt;=100,"&gt;&gt;100",E6/D6*100),"-")</f>
        <v>129.80187275542869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530657.1100000001</v>
      </c>
      <c r="E7" s="104">
        <f t="shared" si="2"/>
        <v>682834.38</v>
      </c>
      <c r="F7" s="93">
        <f t="shared" si="1"/>
        <v>128.67713767181974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444755.37000000011</v>
      </c>
      <c r="E8" s="104">
        <f>E9+E10-E11</f>
        <v>567468.16</v>
      </c>
      <c r="F8" s="93">
        <f t="shared" si="1"/>
        <v>127.59107551641252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1389632.57</v>
      </c>
      <c r="E10" s="247">
        <v>1512345.33</v>
      </c>
      <c r="F10" s="93">
        <f t="shared" si="1"/>
        <v>108.83059037685048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944877.2</v>
      </c>
      <c r="E11" s="247">
        <v>944877.17</v>
      </c>
      <c r="F11" s="93">
        <f t="shared" si="1"/>
        <v>99.999996824984251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76021.650000000038</v>
      </c>
      <c r="E12" s="104">
        <f t="shared" si="3"/>
        <v>106386.86000000002</v>
      </c>
      <c r="F12" s="93">
        <f t="shared" si="1"/>
        <v>139.94284522895774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71919.800000000047</v>
      </c>
      <c r="E19" s="104">
        <f t="shared" si="5"/>
        <v>99183.710000000021</v>
      </c>
      <c r="F19" s="93">
        <f t="shared" si="1"/>
        <v>137.90876782193493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43314.91</v>
      </c>
      <c r="E20" s="247">
        <v>47259.94</v>
      </c>
      <c r="F20" s="93">
        <f t="shared" si="1"/>
        <v>109.10778759554158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25556.1</v>
      </c>
      <c r="E21" s="247">
        <v>26518.23</v>
      </c>
      <c r="F21" s="93">
        <f t="shared" si="1"/>
        <v>103.764776315635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23230.38</v>
      </c>
      <c r="E22" s="247">
        <v>23230.39</v>
      </c>
      <c r="F22" s="93">
        <f t="shared" si="1"/>
        <v>100.00004304707886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56655.37</v>
      </c>
      <c r="E23" s="247">
        <v>85010.18</v>
      </c>
      <c r="F23" s="93">
        <f t="shared" si="1"/>
        <v>150.04787719151776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473.82</v>
      </c>
      <c r="E24" s="247">
        <v>1048.82</v>
      </c>
      <c r="F24" s="93">
        <f t="shared" si="1"/>
        <v>221.35410071335104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263.45</v>
      </c>
      <c r="E25" s="247">
        <v>263.45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351374.99</v>
      </c>
      <c r="E26" s="247">
        <v>367930.15</v>
      </c>
      <c r="F26" s="93">
        <f t="shared" si="1"/>
        <v>104.71153624223513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428949.22</v>
      </c>
      <c r="E28" s="247">
        <v>452077.45</v>
      </c>
      <c r="F28" s="93">
        <f t="shared" si="1"/>
        <v>105.39183402641461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2093.0899999999965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91330.91</v>
      </c>
      <c r="E30" s="247">
        <v>91330.91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89237.82</v>
      </c>
      <c r="E34" s="247">
        <v>91330.91</v>
      </c>
      <c r="F34" s="93">
        <f t="shared" si="1"/>
        <v>102.34551897390591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2008.76</v>
      </c>
      <c r="E35" s="104">
        <f t="shared" si="7"/>
        <v>2008.76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2008.76</v>
      </c>
      <c r="E37" s="247">
        <v>2008.76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5194.3899999999994</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2061.85</v>
      </c>
      <c r="E47" s="247">
        <v>8583.15</v>
      </c>
      <c r="F47" s="93">
        <f t="shared" si="1"/>
        <v>416.2839197807794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2061.85</v>
      </c>
      <c r="E50" s="247">
        <v>3388.76</v>
      </c>
      <c r="F50" s="93">
        <f t="shared" si="1"/>
        <v>164.35531197710796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9880.0899999999965</v>
      </c>
      <c r="E52" s="104">
        <f t="shared" si="10"/>
        <v>8979.36</v>
      </c>
      <c r="F52" s="93">
        <f t="shared" si="1"/>
        <v>90.883382641251288</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9880.09</v>
      </c>
      <c r="E53" s="247">
        <v>8979.36</v>
      </c>
      <c r="F53" s="93">
        <f t="shared" si="1"/>
        <v>90.883382641251259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99551.6</v>
      </c>
      <c r="E54" s="247">
        <v>92367.25</v>
      </c>
      <c r="F54" s="93">
        <f t="shared" si="1"/>
        <v>92.783290273586758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99551.6</v>
      </c>
      <c r="E55" s="247">
        <v>92367.25</v>
      </c>
      <c r="F55" s="93">
        <f t="shared" si="1"/>
        <v>92.783290273586758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231693.37000000002</v>
      </c>
      <c r="E68" s="104">
        <f t="shared" si="13"/>
        <v>306710.82</v>
      </c>
      <c r="F68" s="93">
        <f t="shared" si="1"/>
        <v>132.37790101633033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184981.05000000002</v>
      </c>
      <c r="E69" s="104">
        <f t="shared" si="14"/>
        <v>226386.76</v>
      </c>
      <c r="F69" s="93">
        <f t="shared" si="1"/>
        <v>122.38375768761178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177115.04</v>
      </c>
      <c r="E70" s="104">
        <f t="shared" si="15"/>
        <v>218685.37</v>
      </c>
      <c r="F70" s="93">
        <f t="shared" si="1"/>
        <v>123.47080744808572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177115.04</v>
      </c>
      <c r="E72" s="247">
        <v>218685.37</v>
      </c>
      <c r="F72" s="93">
        <f t="shared" si="1"/>
        <v>123.47080744808572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7866.01</v>
      </c>
      <c r="E76" s="247">
        <v>7701.39</v>
      </c>
      <c r="F76" s="93">
        <f t="shared" si="1"/>
        <v>97.90719818561125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18093.919999999998</v>
      </c>
      <c r="E78" s="104">
        <f>E79+SUM(E82:E84)-E85+E86</f>
        <v>43856.7</v>
      </c>
      <c r="F78" s="93">
        <f t="shared" si="1"/>
        <v>242.38362941805866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328.39</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17765.53</v>
      </c>
      <c r="E86" s="247">
        <v>43856.7</v>
      </c>
      <c r="F86" s="93">
        <f t="shared" si="1"/>
        <v>246.86401137483656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28140.589999999997</v>
      </c>
      <c r="E146" s="104">
        <f t="shared" si="26"/>
        <v>35984.17</v>
      </c>
      <c r="F146" s="93">
        <f t="shared" si="1"/>
        <v>127.87283422273663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33833.49</v>
      </c>
      <c r="E159" s="247">
        <v>35984.17</v>
      </c>
      <c r="F159" s="93">
        <f t="shared" si="1"/>
        <v>106.35666022039109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5692.9</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477.81</v>
      </c>
      <c r="E170" s="104">
        <f t="shared" si="29"/>
        <v>483.19</v>
      </c>
      <c r="F170" s="93">
        <f t="shared" si="1"/>
        <v>101.12597057407756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477.81</v>
      </c>
      <c r="E171" s="247">
        <v>483.19</v>
      </c>
      <c r="F171" s="93">
        <f t="shared" si="1"/>
        <v>101.12597057407756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762350.48</v>
      </c>
      <c r="E175" s="104">
        <f t="shared" si="30"/>
        <v>989545.20000000007</v>
      </c>
      <c r="F175" s="93">
        <f t="shared" si="1"/>
        <v>129.80187275542872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196718.41</v>
      </c>
      <c r="E176" s="104">
        <f t="shared" si="31"/>
        <v>270171.03000000003</v>
      </c>
      <c r="F176" s="93">
        <f t="shared" si="1"/>
        <v>137.33896588529768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196025.56</v>
      </c>
      <c r="E177" s="104">
        <f t="shared" si="32"/>
        <v>237126.38</v>
      </c>
      <c r="F177" s="93">
        <f t="shared" si="1"/>
        <v>120.96707184512061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129418.77</v>
      </c>
      <c r="E178" s="247">
        <v>166988.67000000001</v>
      </c>
      <c r="F178" s="93">
        <f t="shared" si="1"/>
        <v>129.02971493238579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54757.01</v>
      </c>
      <c r="E179" s="247">
        <v>61891.96</v>
      </c>
      <c r="F179" s="93">
        <f t="shared" si="1"/>
        <v>113.03020380404263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261.42</v>
      </c>
      <c r="E180" s="104">
        <f t="shared" si="33"/>
        <v>285.62</v>
      </c>
      <c r="F180" s="93">
        <f t="shared" si="1"/>
        <v>109.25713411368679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261.42</v>
      </c>
      <c r="E183" s="247">
        <v>285.62</v>
      </c>
      <c r="F183" s="93">
        <f t="shared" si="1"/>
        <v>109.25713411368679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3680.09</v>
      </c>
      <c r="E186" s="247">
        <v>80</v>
      </c>
      <c r="F186" s="93">
        <f t="shared" si="1"/>
        <v>2.1738598784268861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7880.13</v>
      </c>
      <c r="E187" s="247">
        <v>7880.13</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28.14</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692.85</v>
      </c>
      <c r="E189" s="247">
        <v>33044.65</v>
      </c>
      <c r="F189" s="93">
        <f t="shared" si="1"/>
        <v>4769.3800967020279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565632.06999999995</v>
      </c>
      <c r="E237" s="104">
        <f t="shared" si="41"/>
        <v>719374.17</v>
      </c>
      <c r="F237" s="93">
        <f t="shared" si="1"/>
        <v>127.18058401462282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530657.11</v>
      </c>
      <c r="E238" s="104">
        <f t="shared" si="42"/>
        <v>682834.38</v>
      </c>
      <c r="F238" s="93">
        <f t="shared" si="1"/>
        <v>128.67713767181976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530657.11</v>
      </c>
      <c r="E239" s="104">
        <f t="shared" si="43"/>
        <v>682834.38</v>
      </c>
      <c r="F239" s="93">
        <f t="shared" si="1"/>
        <v>128.67713767181976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530657.11</v>
      </c>
      <c r="E240" s="247">
        <v>682834.38</v>
      </c>
      <c r="F240" s="93">
        <f t="shared" si="1"/>
        <v>128.67713767181976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6834.37</v>
      </c>
      <c r="E245" s="104">
        <f t="shared" si="45"/>
        <v>555.62</v>
      </c>
      <c r="F245" s="93">
        <f t="shared" si="1"/>
        <v>8.1297910414566381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6834.37</v>
      </c>
      <c r="E246" s="104">
        <f t="shared" si="46"/>
        <v>555.62</v>
      </c>
      <c r="F246" s="93">
        <f t="shared" si="1"/>
        <v>8.1297910414566381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6834.37</v>
      </c>
      <c r="E247" s="247">
        <v>555.62</v>
      </c>
      <c r="F247" s="93">
        <f t="shared" si="1"/>
        <v>8.1297910414566381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28140.59</v>
      </c>
      <c r="E255" s="247">
        <v>35984.17</v>
      </c>
      <c r="F255" s="93">
        <f t="shared" si="1"/>
        <v>127.87283422273661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2654.46</v>
      </c>
      <c r="E259" s="104">
        <f t="shared" si="49"/>
        <v>2654.46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2654.46</v>
      </c>
      <c r="E260" s="248">
        <v>2654.46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7174.88</v>
      </c>
      <c r="E264" s="247">
        <v>3091.03</v>
      </c>
      <c r="F264" s="93">
        <f t="shared" si="50"/>
        <v>43.081278014405818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26658.61</v>
      </c>
      <c r="E265" s="247">
        <v>32893.14</v>
      </c>
      <c r="F265" s="93">
        <f t="shared" si="50"/>
        <v>123.38655316237417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17765.53</v>
      </c>
      <c r="E268" s="247">
        <v>43856.7</v>
      </c>
      <c r="F268" s="93">
        <f t="shared" si="50"/>
        <v>246.86401137483656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196025.56</v>
      </c>
      <c r="E288" s="247">
        <v>237126.38</v>
      </c>
      <c r="F288" s="93">
        <f t="shared" si="50"/>
        <v>120.96707184512061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692.85</v>
      </c>
      <c r="E290" s="247">
        <v>33044.65</v>
      </c>
      <c r="F290" s="93">
        <f t="shared" si="50"/>
        <v>4769.3800967020279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28.14</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5" sqref="A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1869111.42</v>
      </c>
      <c r="E129" s="81">
        <f t="shared" si="26"/>
        <v>2460791.44</v>
      </c>
      <c r="F129" s="63">
        <f t="shared" si="1"/>
        <v>131.65568481733422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1869111.42</v>
      </c>
      <c r="E133" s="249">
        <v>2460791.44</v>
      </c>
      <c r="F133" s="63">
        <f t="shared" si="1"/>
        <v>131.65568481733422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1869111.42</v>
      </c>
      <c r="E141" s="106">
        <f t="shared" si="28"/>
        <v>2460791.44</v>
      </c>
      <c r="F141" s="82">
        <f t="shared" si="1"/>
        <v>131.65568481733422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196718.41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2513727.1900000004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2342942.7300000004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1888727.82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432603.78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4556.66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17054.47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170784.46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2440274.5700000003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2301841.91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1851157.92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425468.83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4532.46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20654.560000000001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138432.66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270171.03000000026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270171.03000000003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237126.38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33044.65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8086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 Lovret - računovodstvo</cp:lastModifiedBy>
  <cp:lastPrinted>2025-01-30T12:01:10Z</cp:lastPrinted>
  <dcterms:created xsi:type="dcterms:W3CDTF">2022-04-01T05:14:30Z</dcterms:created>
  <dcterms:modified xsi:type="dcterms:W3CDTF">2025-01-30T12:01:22Z</dcterms:modified>
</cp:coreProperties>
</file>