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vret-my.sharepoint.com/personal/racunovodstvo_dom-lovret_hr/Documents/Dokumenti/IngaDesktop/2021/Financijski plan/"/>
    </mc:Choice>
  </mc:AlternateContent>
  <xr:revisionPtr revIDLastSave="1" documentId="11_493A873F90DC3E6189E0F86E0061074F7B571FAC" xr6:coauthVersionLast="47" xr6:coauthVersionMax="47" xr10:uidLastSave="{15C4B04C-CD61-4D2F-8CF0-4F5892A5B388}"/>
  <bookViews>
    <workbookView xWindow="-120" yWindow="-120" windowWidth="29040" windowHeight="15720" xr2:uid="{00000000-000D-0000-FFFF-FFFF00000000}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IZDATAKA'!$A:$B,'PLAN RASHODA I IZDATAKA'!$1:$5</definedName>
    <definedName name="_xlnm.Print_Area" localSheetId="0">'OPĆI DIO'!$A$1:$I$23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0" i="3" l="1"/>
  <c r="M86" i="3" l="1"/>
  <c r="L86" i="3"/>
  <c r="K86" i="3"/>
  <c r="K85" i="3" s="1"/>
  <c r="K84" i="3" s="1"/>
  <c r="J86" i="3"/>
  <c r="J85" i="3" s="1"/>
  <c r="J84" i="3" s="1"/>
  <c r="I86" i="3"/>
  <c r="H86" i="3"/>
  <c r="G86" i="3"/>
  <c r="F86" i="3"/>
  <c r="F85" i="3" s="1"/>
  <c r="F84" i="3" s="1"/>
  <c r="E86" i="3"/>
  <c r="D86" i="3"/>
  <c r="C88" i="3"/>
  <c r="C87" i="3"/>
  <c r="C86" i="3" s="1"/>
  <c r="C85" i="3" s="1"/>
  <c r="C84" i="3" s="1"/>
  <c r="C83" i="3"/>
  <c r="C82" i="3"/>
  <c r="C81" i="3"/>
  <c r="C80" i="3"/>
  <c r="C79" i="3" s="1"/>
  <c r="Y79" i="3"/>
  <c r="N79" i="3"/>
  <c r="M79" i="3"/>
  <c r="L79" i="3"/>
  <c r="K79" i="3"/>
  <c r="J79" i="3"/>
  <c r="I79" i="3"/>
  <c r="H79" i="3"/>
  <c r="G79" i="3"/>
  <c r="F79" i="3"/>
  <c r="E79" i="3"/>
  <c r="D79" i="3"/>
  <c r="C78" i="3"/>
  <c r="C77" i="3"/>
  <c r="C76" i="3"/>
  <c r="C75" i="3"/>
  <c r="C73" i="3" s="1"/>
  <c r="C69" i="3" s="1"/>
  <c r="C74" i="3"/>
  <c r="Y73" i="3"/>
  <c r="N73" i="3"/>
  <c r="N69" i="3" s="1"/>
  <c r="M73" i="3"/>
  <c r="M69" i="3" s="1"/>
  <c r="L73" i="3"/>
  <c r="K73" i="3"/>
  <c r="K69" i="3" s="1"/>
  <c r="J73" i="3"/>
  <c r="I73" i="3"/>
  <c r="H73" i="3"/>
  <c r="G73" i="3"/>
  <c r="F73" i="3"/>
  <c r="E73" i="3"/>
  <c r="D73" i="3"/>
  <c r="C72" i="3"/>
  <c r="C71" i="3"/>
  <c r="C70" i="3" s="1"/>
  <c r="Y70" i="3"/>
  <c r="Y69" i="3" s="1"/>
  <c r="N70" i="3"/>
  <c r="M70" i="3"/>
  <c r="L70" i="3"/>
  <c r="L69" i="3" s="1"/>
  <c r="K70" i="3"/>
  <c r="J70" i="3"/>
  <c r="I70" i="3"/>
  <c r="H70" i="3"/>
  <c r="H69" i="3" s="1"/>
  <c r="G70" i="3"/>
  <c r="F70" i="3"/>
  <c r="E70" i="3"/>
  <c r="D70" i="3"/>
  <c r="AI69" i="3"/>
  <c r="AH69" i="3"/>
  <c r="AG69" i="3"/>
  <c r="AF69" i="3"/>
  <c r="AE69" i="3"/>
  <c r="AD69" i="3"/>
  <c r="AC69" i="3"/>
  <c r="AB69" i="3"/>
  <c r="AA69" i="3"/>
  <c r="Z69" i="3"/>
  <c r="X69" i="3"/>
  <c r="W69" i="3"/>
  <c r="V69" i="3"/>
  <c r="U69" i="3"/>
  <c r="T69" i="3"/>
  <c r="S69" i="3"/>
  <c r="R69" i="3"/>
  <c r="Q69" i="3"/>
  <c r="P69" i="3"/>
  <c r="O69" i="3"/>
  <c r="C68" i="3"/>
  <c r="C67" i="3"/>
  <c r="C66" i="3" s="1"/>
  <c r="C65" i="3" s="1"/>
  <c r="Y66" i="3"/>
  <c r="Y65" i="3" s="1"/>
  <c r="N66" i="3"/>
  <c r="N65" i="3" s="1"/>
  <c r="M66" i="3"/>
  <c r="M65" i="3" s="1"/>
  <c r="L66" i="3"/>
  <c r="K66" i="3"/>
  <c r="K65" i="3" s="1"/>
  <c r="J66" i="3"/>
  <c r="J65" i="3" s="1"/>
  <c r="I66" i="3"/>
  <c r="I65" i="3"/>
  <c r="H66" i="3"/>
  <c r="G66" i="3"/>
  <c r="G65" i="3" s="1"/>
  <c r="F66" i="3"/>
  <c r="F65" i="3" s="1"/>
  <c r="E66" i="3"/>
  <c r="E65" i="3" s="1"/>
  <c r="D66" i="3"/>
  <c r="D65" i="3" s="1"/>
  <c r="AI65" i="3"/>
  <c r="AI64" i="3" s="1"/>
  <c r="AH65" i="3"/>
  <c r="AH64" i="3" s="1"/>
  <c r="AG65" i="3"/>
  <c r="AF65" i="3"/>
  <c r="AE65" i="3"/>
  <c r="AE64" i="3" s="1"/>
  <c r="AD65" i="3"/>
  <c r="AD64" i="3" s="1"/>
  <c r="AC65" i="3"/>
  <c r="AB65" i="3"/>
  <c r="AA65" i="3"/>
  <c r="AA64" i="3" s="1"/>
  <c r="Z65" i="3"/>
  <c r="Z64" i="3" s="1"/>
  <c r="X65" i="3"/>
  <c r="W65" i="3"/>
  <c r="V65" i="3"/>
  <c r="U65" i="3"/>
  <c r="U64" i="3" s="1"/>
  <c r="T65" i="3"/>
  <c r="S65" i="3"/>
  <c r="R65" i="3"/>
  <c r="Q65" i="3"/>
  <c r="Q64" i="3" s="1"/>
  <c r="P65" i="3"/>
  <c r="O65" i="3"/>
  <c r="L65" i="3"/>
  <c r="H65" i="3"/>
  <c r="C89" i="3"/>
  <c r="Y86" i="3"/>
  <c r="Y85" i="3"/>
  <c r="Y84" i="3" s="1"/>
  <c r="N86" i="3"/>
  <c r="N85" i="3" s="1"/>
  <c r="N84" i="3" s="1"/>
  <c r="M85" i="3"/>
  <c r="M84" i="3" s="1"/>
  <c r="L85" i="3"/>
  <c r="L84" i="3" s="1"/>
  <c r="I85" i="3"/>
  <c r="I84" i="3" s="1"/>
  <c r="H85" i="3"/>
  <c r="H84" i="3"/>
  <c r="G85" i="3"/>
  <c r="G84" i="3" s="1"/>
  <c r="E85" i="3"/>
  <c r="E84" i="3" s="1"/>
  <c r="D85" i="3"/>
  <c r="D84" i="3" s="1"/>
  <c r="AI85" i="3"/>
  <c r="AI84" i="3" s="1"/>
  <c r="AH85" i="3"/>
  <c r="AH84" i="3"/>
  <c r="AG85" i="3"/>
  <c r="AF85" i="3"/>
  <c r="AF84" i="3"/>
  <c r="AE85" i="3"/>
  <c r="AE84" i="3" s="1"/>
  <c r="AD85" i="3"/>
  <c r="AD84" i="3"/>
  <c r="AC85" i="3"/>
  <c r="AC84" i="3" s="1"/>
  <c r="AB85" i="3"/>
  <c r="AB84" i="3" s="1"/>
  <c r="AA85" i="3"/>
  <c r="AA84" i="3" s="1"/>
  <c r="Z85" i="3"/>
  <c r="Z84" i="3"/>
  <c r="X85" i="3"/>
  <c r="X84" i="3" s="1"/>
  <c r="W85" i="3"/>
  <c r="W84" i="3"/>
  <c r="V85" i="3"/>
  <c r="V84" i="3" s="1"/>
  <c r="U85" i="3"/>
  <c r="T85" i="3"/>
  <c r="T84" i="3"/>
  <c r="S85" i="3"/>
  <c r="S84" i="3" s="1"/>
  <c r="R85" i="3"/>
  <c r="R84" i="3"/>
  <c r="Q85" i="3"/>
  <c r="Q84" i="3" s="1"/>
  <c r="P85" i="3"/>
  <c r="P84" i="3" s="1"/>
  <c r="O85" i="3"/>
  <c r="O84" i="3" s="1"/>
  <c r="AG84" i="3"/>
  <c r="U84" i="3"/>
  <c r="G17" i="1"/>
  <c r="H17" i="1"/>
  <c r="F17" i="1"/>
  <c r="G14" i="1"/>
  <c r="H14" i="1"/>
  <c r="F14" i="1"/>
  <c r="K57" i="2"/>
  <c r="J57" i="2"/>
  <c r="I57" i="2"/>
  <c r="H57" i="2"/>
  <c r="G57" i="2"/>
  <c r="F57" i="2"/>
  <c r="E57" i="2"/>
  <c r="D57" i="2"/>
  <c r="C57" i="2"/>
  <c r="B57" i="2"/>
  <c r="K39" i="2"/>
  <c r="J39" i="2"/>
  <c r="I39" i="2"/>
  <c r="H39" i="2"/>
  <c r="G39" i="2"/>
  <c r="F39" i="2"/>
  <c r="E39" i="2"/>
  <c r="D39" i="2"/>
  <c r="C39" i="2"/>
  <c r="B39" i="2"/>
  <c r="K21" i="2"/>
  <c r="J21" i="2"/>
  <c r="I21" i="2"/>
  <c r="H21" i="2"/>
  <c r="G21" i="2"/>
  <c r="F21" i="2"/>
  <c r="E21" i="2"/>
  <c r="D21" i="2"/>
  <c r="C21" i="2"/>
  <c r="B21" i="2"/>
  <c r="Y62" i="3"/>
  <c r="AI61" i="3"/>
  <c r="AI60" i="3" s="1"/>
  <c r="AH61" i="3"/>
  <c r="AH60" i="3" s="1"/>
  <c r="AG61" i="3"/>
  <c r="AG60" i="3" s="1"/>
  <c r="AF61" i="3"/>
  <c r="AE61" i="3"/>
  <c r="AE60" i="3"/>
  <c r="AD61" i="3"/>
  <c r="AC61" i="3"/>
  <c r="AC60" i="3" s="1"/>
  <c r="AB61" i="3"/>
  <c r="AB60" i="3" s="1"/>
  <c r="AA61" i="3"/>
  <c r="AA60" i="3" s="1"/>
  <c r="Z61" i="3"/>
  <c r="Y61" i="3"/>
  <c r="Y60" i="3" s="1"/>
  <c r="AF60" i="3"/>
  <c r="AD60" i="3"/>
  <c r="Z60" i="3"/>
  <c r="Y55" i="3"/>
  <c r="Y46" i="3" s="1"/>
  <c r="Y45" i="3" s="1"/>
  <c r="Y50" i="3"/>
  <c r="Y47" i="3"/>
  <c r="AI46" i="3"/>
  <c r="AH46" i="3"/>
  <c r="AH45" i="3"/>
  <c r="AG46" i="3"/>
  <c r="AG45" i="3" s="1"/>
  <c r="AF46" i="3"/>
  <c r="AF45" i="3"/>
  <c r="AE46" i="3"/>
  <c r="AD46" i="3"/>
  <c r="AD45" i="3" s="1"/>
  <c r="AC46" i="3"/>
  <c r="AB46" i="3"/>
  <c r="AB45" i="3"/>
  <c r="AA46" i="3"/>
  <c r="AA45" i="3" s="1"/>
  <c r="Z46" i="3"/>
  <c r="Z45" i="3" s="1"/>
  <c r="AI45" i="3"/>
  <c r="AE45" i="3"/>
  <c r="AC45" i="3"/>
  <c r="Y40" i="3"/>
  <c r="Y34" i="3"/>
  <c r="Y31" i="3"/>
  <c r="Y30" i="3" s="1"/>
  <c r="AI30" i="3"/>
  <c r="AH30" i="3"/>
  <c r="AG30" i="3"/>
  <c r="AF30" i="3"/>
  <c r="AE30" i="3"/>
  <c r="AD30" i="3"/>
  <c r="AC30" i="3"/>
  <c r="AB30" i="3"/>
  <c r="AB25" i="3" s="1"/>
  <c r="AA30" i="3"/>
  <c r="Z30" i="3"/>
  <c r="Y27" i="3"/>
  <c r="AI26" i="3"/>
  <c r="AI25" i="3" s="1"/>
  <c r="AH26" i="3"/>
  <c r="AG26" i="3"/>
  <c r="AG25" i="3"/>
  <c r="AF26" i="3"/>
  <c r="AF25" i="3" s="1"/>
  <c r="AE26" i="3"/>
  <c r="AE25" i="3" s="1"/>
  <c r="AD26" i="3"/>
  <c r="AC26" i="3"/>
  <c r="AC25" i="3"/>
  <c r="AB26" i="3"/>
  <c r="AA26" i="3"/>
  <c r="AA25" i="3" s="1"/>
  <c r="Z26" i="3"/>
  <c r="Z25" i="3" s="1"/>
  <c r="Y26" i="3"/>
  <c r="AD25" i="3"/>
  <c r="Y23" i="3"/>
  <c r="Y20" i="3"/>
  <c r="Y14" i="3"/>
  <c r="Y10" i="3"/>
  <c r="AI9" i="3"/>
  <c r="AI8" i="3" s="1"/>
  <c r="AH9" i="3"/>
  <c r="AG9" i="3"/>
  <c r="AG8" i="3"/>
  <c r="AF9" i="3"/>
  <c r="AF8" i="3" s="1"/>
  <c r="AE9" i="3"/>
  <c r="AE8" i="3" s="1"/>
  <c r="AD9" i="3"/>
  <c r="AC9" i="3"/>
  <c r="AC8" i="3"/>
  <c r="AB9" i="3"/>
  <c r="AA9" i="3"/>
  <c r="AA8" i="3" s="1"/>
  <c r="Z9" i="3"/>
  <c r="Z8" i="3" s="1"/>
  <c r="AH8" i="3"/>
  <c r="AD8" i="3"/>
  <c r="AB8" i="3"/>
  <c r="O9" i="3"/>
  <c r="O8" i="3" s="1"/>
  <c r="O26" i="3"/>
  <c r="O25" i="3"/>
  <c r="P46" i="3"/>
  <c r="P45" i="3" s="1"/>
  <c r="I34" i="3"/>
  <c r="X9" i="3"/>
  <c r="X8" i="3" s="1"/>
  <c r="W9" i="3"/>
  <c r="W8" i="3" s="1"/>
  <c r="V9" i="3"/>
  <c r="V8" i="3" s="1"/>
  <c r="U9" i="3"/>
  <c r="U8" i="3" s="1"/>
  <c r="T9" i="3"/>
  <c r="T8" i="3" s="1"/>
  <c r="S9" i="3"/>
  <c r="S8" i="3" s="1"/>
  <c r="R9" i="3"/>
  <c r="R8" i="3" s="1"/>
  <c r="Q9" i="3"/>
  <c r="Q8" i="3" s="1"/>
  <c r="P9" i="3"/>
  <c r="P8" i="3" s="1"/>
  <c r="N14" i="3"/>
  <c r="N10" i="3"/>
  <c r="N20" i="3"/>
  <c r="N23" i="3"/>
  <c r="X26" i="3"/>
  <c r="W26" i="3"/>
  <c r="V26" i="3"/>
  <c r="U26" i="3"/>
  <c r="T26" i="3"/>
  <c r="S26" i="3"/>
  <c r="R26" i="3"/>
  <c r="Q26" i="3"/>
  <c r="P26" i="3"/>
  <c r="N27" i="3"/>
  <c r="N26" i="3" s="1"/>
  <c r="X30" i="3"/>
  <c r="X25" i="3" s="1"/>
  <c r="W30" i="3"/>
  <c r="V30" i="3"/>
  <c r="U30" i="3"/>
  <c r="T30" i="3"/>
  <c r="T25" i="3" s="1"/>
  <c r="S30" i="3"/>
  <c r="R30" i="3"/>
  <c r="Q30" i="3"/>
  <c r="P30" i="3"/>
  <c r="P25" i="3" s="1"/>
  <c r="N31" i="3"/>
  <c r="N34" i="3"/>
  <c r="N40" i="3"/>
  <c r="X46" i="3"/>
  <c r="X45" i="3" s="1"/>
  <c r="W46" i="3"/>
  <c r="W45" i="3"/>
  <c r="V46" i="3"/>
  <c r="U46" i="3"/>
  <c r="U45" i="3" s="1"/>
  <c r="T46" i="3"/>
  <c r="T45" i="3" s="1"/>
  <c r="S46" i="3"/>
  <c r="S45" i="3"/>
  <c r="R46" i="3"/>
  <c r="R45" i="3" s="1"/>
  <c r="Q46" i="3"/>
  <c r="Q45" i="3" s="1"/>
  <c r="O46" i="3"/>
  <c r="O45" i="3" s="1"/>
  <c r="V45" i="3"/>
  <c r="N47" i="3"/>
  <c r="N55" i="3"/>
  <c r="X61" i="3"/>
  <c r="X60" i="3" s="1"/>
  <c r="W61" i="3"/>
  <c r="V61" i="3"/>
  <c r="V60" i="3" s="1"/>
  <c r="U61" i="3"/>
  <c r="U60" i="3" s="1"/>
  <c r="T61" i="3"/>
  <c r="T60" i="3"/>
  <c r="S61" i="3"/>
  <c r="S60" i="3" s="1"/>
  <c r="R61" i="3"/>
  <c r="R60" i="3" s="1"/>
  <c r="Q61" i="3"/>
  <c r="Q60" i="3"/>
  <c r="P60" i="3"/>
  <c r="O61" i="3"/>
  <c r="W60" i="3"/>
  <c r="O60" i="3"/>
  <c r="N62" i="3"/>
  <c r="N61" i="3" s="1"/>
  <c r="N60" i="3" s="1"/>
  <c r="M47" i="3"/>
  <c r="L47" i="3"/>
  <c r="K47" i="3"/>
  <c r="J47" i="3"/>
  <c r="I47" i="3"/>
  <c r="H47" i="3"/>
  <c r="G47" i="3"/>
  <c r="F47" i="3"/>
  <c r="E47" i="3"/>
  <c r="D47" i="3"/>
  <c r="C49" i="3"/>
  <c r="C47" i="3" s="1"/>
  <c r="C48" i="3"/>
  <c r="M50" i="3"/>
  <c r="L50" i="3"/>
  <c r="K50" i="3"/>
  <c r="J50" i="3"/>
  <c r="I50" i="3"/>
  <c r="H50" i="3"/>
  <c r="G50" i="3"/>
  <c r="F50" i="3"/>
  <c r="E50" i="3"/>
  <c r="D50" i="3"/>
  <c r="C54" i="3"/>
  <c r="C53" i="3"/>
  <c r="C52" i="3"/>
  <c r="C51" i="3"/>
  <c r="C59" i="3"/>
  <c r="C58" i="3"/>
  <c r="C57" i="3"/>
  <c r="C56" i="3"/>
  <c r="D55" i="3"/>
  <c r="E55" i="3"/>
  <c r="F55" i="3"/>
  <c r="G55" i="3"/>
  <c r="H55" i="3"/>
  <c r="I55" i="3"/>
  <c r="J55" i="3"/>
  <c r="K55" i="3"/>
  <c r="L55" i="3"/>
  <c r="M55" i="3"/>
  <c r="M62" i="3"/>
  <c r="M61" i="3"/>
  <c r="M60" i="3" s="1"/>
  <c r="L62" i="3"/>
  <c r="L61" i="3" s="1"/>
  <c r="L60" i="3" s="1"/>
  <c r="K62" i="3"/>
  <c r="J62" i="3"/>
  <c r="J61" i="3" s="1"/>
  <c r="J60" i="3" s="1"/>
  <c r="I62" i="3"/>
  <c r="I61" i="3"/>
  <c r="I60" i="3" s="1"/>
  <c r="H62" i="3"/>
  <c r="H61" i="3" s="1"/>
  <c r="H60" i="3" s="1"/>
  <c r="G62" i="3"/>
  <c r="G61" i="3"/>
  <c r="G60" i="3" s="1"/>
  <c r="F62" i="3"/>
  <c r="F61" i="3" s="1"/>
  <c r="F60" i="3" s="1"/>
  <c r="E62" i="3"/>
  <c r="E61" i="3" s="1"/>
  <c r="E60" i="3" s="1"/>
  <c r="D62" i="3"/>
  <c r="D61" i="3" s="1"/>
  <c r="D60" i="3" s="1"/>
  <c r="K61" i="3"/>
  <c r="K60" i="3"/>
  <c r="C63" i="3"/>
  <c r="C62" i="3" s="1"/>
  <c r="C61" i="3" s="1"/>
  <c r="C60" i="3" s="1"/>
  <c r="M10" i="3"/>
  <c r="L10" i="3"/>
  <c r="K10" i="3"/>
  <c r="J10" i="3"/>
  <c r="I10" i="3"/>
  <c r="H10" i="3"/>
  <c r="G10" i="3"/>
  <c r="F10" i="3"/>
  <c r="E10" i="3"/>
  <c r="D10" i="3"/>
  <c r="C11" i="3"/>
  <c r="C12" i="3"/>
  <c r="C13" i="3"/>
  <c r="M14" i="3"/>
  <c r="M9" i="3" s="1"/>
  <c r="M8" i="3" s="1"/>
  <c r="L14" i="3"/>
  <c r="K14" i="3"/>
  <c r="J14" i="3"/>
  <c r="I14" i="3"/>
  <c r="H14" i="3"/>
  <c r="G14" i="3"/>
  <c r="G8" i="3" s="1"/>
  <c r="F14" i="3"/>
  <c r="E14" i="3"/>
  <c r="D14" i="3"/>
  <c r="C16" i="3"/>
  <c r="C17" i="3"/>
  <c r="C18" i="3"/>
  <c r="C19" i="3"/>
  <c r="C15" i="3"/>
  <c r="M20" i="3"/>
  <c r="L20" i="3"/>
  <c r="K20" i="3"/>
  <c r="J20" i="3"/>
  <c r="I20" i="3"/>
  <c r="H20" i="3"/>
  <c r="G20" i="3"/>
  <c r="F20" i="3"/>
  <c r="E20" i="3"/>
  <c r="D20" i="3"/>
  <c r="C22" i="3"/>
  <c r="C21" i="3"/>
  <c r="M23" i="3"/>
  <c r="L23" i="3"/>
  <c r="L9" i="3"/>
  <c r="L8" i="3" s="1"/>
  <c r="K23" i="3"/>
  <c r="J23" i="3"/>
  <c r="I23" i="3"/>
  <c r="H23" i="3"/>
  <c r="G23" i="3"/>
  <c r="F23" i="3"/>
  <c r="E23" i="3"/>
  <c r="D23" i="3"/>
  <c r="C24" i="3"/>
  <c r="C23" i="3" s="1"/>
  <c r="M27" i="3"/>
  <c r="M26" i="3" s="1"/>
  <c r="L27" i="3"/>
  <c r="L26" i="3"/>
  <c r="K27" i="3"/>
  <c r="K26" i="3" s="1"/>
  <c r="J27" i="3"/>
  <c r="I27" i="3"/>
  <c r="H27" i="3"/>
  <c r="H26" i="3" s="1"/>
  <c r="G27" i="3"/>
  <c r="G26" i="3"/>
  <c r="F27" i="3"/>
  <c r="E27" i="3"/>
  <c r="E26" i="3" s="1"/>
  <c r="D27" i="3"/>
  <c r="D26" i="3" s="1"/>
  <c r="J26" i="3"/>
  <c r="I26" i="3"/>
  <c r="F26" i="3"/>
  <c r="C28" i="3"/>
  <c r="C29" i="3"/>
  <c r="M31" i="3"/>
  <c r="L31" i="3"/>
  <c r="K31" i="3"/>
  <c r="J31" i="3"/>
  <c r="J30" i="3" s="1"/>
  <c r="J25" i="3" s="1"/>
  <c r="I31" i="3"/>
  <c r="H31" i="3"/>
  <c r="G31" i="3"/>
  <c r="F31" i="3"/>
  <c r="E31" i="3"/>
  <c r="D31" i="3"/>
  <c r="C33" i="3"/>
  <c r="C32" i="3"/>
  <c r="C39" i="3"/>
  <c r="C38" i="3"/>
  <c r="C37" i="3"/>
  <c r="C44" i="3"/>
  <c r="C43" i="3"/>
  <c r="C42" i="3"/>
  <c r="C41" i="3"/>
  <c r="M40" i="3"/>
  <c r="L40" i="3"/>
  <c r="K40" i="3"/>
  <c r="J40" i="3"/>
  <c r="I40" i="3"/>
  <c r="H40" i="3"/>
  <c r="G40" i="3"/>
  <c r="F40" i="3"/>
  <c r="E40" i="3"/>
  <c r="D40" i="3"/>
  <c r="M34" i="3"/>
  <c r="L34" i="3"/>
  <c r="K34" i="3"/>
  <c r="K30" i="3"/>
  <c r="K25" i="3" s="1"/>
  <c r="J34" i="3"/>
  <c r="H34" i="3"/>
  <c r="G34" i="3"/>
  <c r="G30" i="3" s="1"/>
  <c r="F34" i="3"/>
  <c r="F30" i="3" s="1"/>
  <c r="E34" i="3"/>
  <c r="D34" i="3"/>
  <c r="H20" i="1"/>
  <c r="G20" i="1"/>
  <c r="F20" i="1"/>
  <c r="H9" i="1"/>
  <c r="G9" i="1"/>
  <c r="F9" i="1"/>
  <c r="H6" i="1"/>
  <c r="G6" i="1"/>
  <c r="F6" i="1"/>
  <c r="C36" i="3"/>
  <c r="C35" i="3"/>
  <c r="F69" i="3"/>
  <c r="J69" i="3"/>
  <c r="G69" i="3"/>
  <c r="K46" i="3" l="1"/>
  <c r="K45" i="3" s="1"/>
  <c r="F25" i="3"/>
  <c r="I30" i="3"/>
  <c r="I25" i="3" s="1"/>
  <c r="G46" i="3"/>
  <c r="G45" i="3" s="1"/>
  <c r="AI7" i="3"/>
  <c r="AI6" i="3" s="1"/>
  <c r="H64" i="3"/>
  <c r="I9" i="3"/>
  <c r="I8" i="3" s="1"/>
  <c r="H46" i="3"/>
  <c r="H45" i="3" s="1"/>
  <c r="Y25" i="3"/>
  <c r="C55" i="3"/>
  <c r="D46" i="3"/>
  <c r="D45" i="3" s="1"/>
  <c r="L46" i="3"/>
  <c r="L45" i="3" s="1"/>
  <c r="AG7" i="3"/>
  <c r="AG6" i="3" s="1"/>
  <c r="L64" i="3"/>
  <c r="E69" i="3"/>
  <c r="E64" i="3" s="1"/>
  <c r="I69" i="3"/>
  <c r="I64" i="3" s="1"/>
  <c r="D30" i="3"/>
  <c r="D25" i="3" s="1"/>
  <c r="H30" i="3"/>
  <c r="H25" i="3" s="1"/>
  <c r="L30" i="3"/>
  <c r="C40" i="3"/>
  <c r="C27" i="3"/>
  <c r="C26" i="3" s="1"/>
  <c r="E46" i="3"/>
  <c r="E45" i="3" s="1"/>
  <c r="N46" i="3"/>
  <c r="N45" i="3" s="1"/>
  <c r="AD7" i="3"/>
  <c r="AD6" i="3" s="1"/>
  <c r="AA7" i="3"/>
  <c r="AA6" i="3" s="1"/>
  <c r="O64" i="3"/>
  <c r="O7" i="3" s="1"/>
  <c r="O6" i="3" s="1"/>
  <c r="S64" i="3"/>
  <c r="W64" i="3"/>
  <c r="AB64" i="3"/>
  <c r="AB7" i="3" s="1"/>
  <c r="AB6" i="3" s="1"/>
  <c r="AF64" i="3"/>
  <c r="AF7" i="3" s="1"/>
  <c r="AF6" i="3" s="1"/>
  <c r="M64" i="3"/>
  <c r="C34" i="3"/>
  <c r="E30" i="3"/>
  <c r="E25" i="3" s="1"/>
  <c r="M30" i="3"/>
  <c r="M25" i="3" s="1"/>
  <c r="M7" i="3" s="1"/>
  <c r="M6" i="3" s="1"/>
  <c r="K9" i="3"/>
  <c r="K8" i="3" s="1"/>
  <c r="F9" i="3"/>
  <c r="F8" i="3" s="1"/>
  <c r="J9" i="3"/>
  <c r="J8" i="3" s="1"/>
  <c r="M46" i="3"/>
  <c r="M45" i="3" s="1"/>
  <c r="I46" i="3"/>
  <c r="I45" i="3" s="1"/>
  <c r="F46" i="3"/>
  <c r="F45" i="3" s="1"/>
  <c r="J46" i="3"/>
  <c r="J45" i="3" s="1"/>
  <c r="AE7" i="3"/>
  <c r="AE6" i="3" s="1"/>
  <c r="AH25" i="3"/>
  <c r="AH7" i="3" s="1"/>
  <c r="AH6" i="3" s="1"/>
  <c r="P64" i="3"/>
  <c r="T64" i="3"/>
  <c r="X64" i="3"/>
  <c r="AC64" i="3"/>
  <c r="AC7" i="3" s="1"/>
  <c r="AC6" i="3" s="1"/>
  <c r="AG64" i="3"/>
  <c r="D64" i="3"/>
  <c r="R64" i="3"/>
  <c r="V64" i="3"/>
  <c r="D69" i="3"/>
  <c r="H12" i="1"/>
  <c r="H22" i="1" s="1"/>
  <c r="R25" i="3"/>
  <c r="U25" i="3"/>
  <c r="U7" i="3" s="1"/>
  <c r="U6" i="3" s="1"/>
  <c r="S25" i="3"/>
  <c r="S7" i="3" s="1"/>
  <c r="S6" i="3" s="1"/>
  <c r="Q25" i="3"/>
  <c r="Q7" i="3" s="1"/>
  <c r="Q6" i="3" s="1"/>
  <c r="X7" i="3"/>
  <c r="X6" i="3" s="1"/>
  <c r="W25" i="3"/>
  <c r="W7" i="3" s="1"/>
  <c r="W6" i="3" s="1"/>
  <c r="V25" i="3"/>
  <c r="V7" i="3" s="1"/>
  <c r="V6" i="3" s="1"/>
  <c r="Y9" i="3"/>
  <c r="Y8" i="3" s="1"/>
  <c r="Y7" i="3" s="1"/>
  <c r="Y6" i="3" s="1"/>
  <c r="Z7" i="3"/>
  <c r="Z6" i="3" s="1"/>
  <c r="N64" i="3"/>
  <c r="N30" i="3"/>
  <c r="N25" i="3" s="1"/>
  <c r="N9" i="3"/>
  <c r="N8" i="3" s="1"/>
  <c r="P7" i="3"/>
  <c r="P6" i="3" s="1"/>
  <c r="G12" i="1"/>
  <c r="G22" i="1" s="1"/>
  <c r="B58" i="2"/>
  <c r="B40" i="2"/>
  <c r="F12" i="1"/>
  <c r="F22" i="1" s="1"/>
  <c r="C14" i="3"/>
  <c r="H9" i="3"/>
  <c r="H8" i="3" s="1"/>
  <c r="C20" i="3"/>
  <c r="D9" i="3"/>
  <c r="D8" i="3" s="1"/>
  <c r="C50" i="3"/>
  <c r="C31" i="3"/>
  <c r="C30" i="3" s="1"/>
  <c r="E9" i="3"/>
  <c r="E8" i="3" s="1"/>
  <c r="C10" i="3"/>
  <c r="B22" i="2"/>
  <c r="F64" i="3"/>
  <c r="Y64" i="3"/>
  <c r="L25" i="3"/>
  <c r="L7" i="3" s="1"/>
  <c r="L6" i="3" s="1"/>
  <c r="R7" i="3"/>
  <c r="R6" i="3" s="1"/>
  <c r="C64" i="3"/>
  <c r="G64" i="3"/>
  <c r="J64" i="3"/>
  <c r="J7" i="3" s="1"/>
  <c r="J6" i="3" s="1"/>
  <c r="F7" i="3"/>
  <c r="F6" i="3" s="1"/>
  <c r="K64" i="3"/>
  <c r="K7" i="3" s="1"/>
  <c r="K6" i="3" s="1"/>
  <c r="C25" i="3"/>
  <c r="G25" i="3"/>
  <c r="G7" i="3" s="1"/>
  <c r="G6" i="3" s="1"/>
  <c r="T7" i="3"/>
  <c r="T6" i="3" s="1"/>
  <c r="E7" i="3" l="1"/>
  <c r="E6" i="3" s="1"/>
  <c r="I7" i="3"/>
  <c r="I6" i="3" s="1"/>
  <c r="H7" i="3"/>
  <c r="H6" i="3" s="1"/>
  <c r="D7" i="3"/>
  <c r="D6" i="3" s="1"/>
  <c r="C46" i="3"/>
  <c r="C45" i="3" s="1"/>
  <c r="N7" i="3"/>
  <c r="N6" i="3" s="1"/>
  <c r="C9" i="3"/>
  <c r="C8" i="3" s="1"/>
  <c r="C7" i="3"/>
  <c r="C6" i="3" s="1"/>
</calcChain>
</file>

<file path=xl/sharedStrings.xml><?xml version="1.0" encoding="utf-8"?>
<sst xmlns="http://schemas.openxmlformats.org/spreadsheetml/2006/main" count="256" uniqueCount="142">
  <si>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</si>
  <si>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</si>
  <si>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</si>
  <si>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</si>
  <si>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</si>
  <si>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</si>
  <si>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</si>
  <si>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</si>
  <si>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</si>
  <si>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</si>
  <si>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</si>
  <si>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</si>
  <si>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</si>
  <si>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</si>
  <si>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</si>
  <si>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</si>
  <si>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</si>
  <si>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</si>
  <si>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</si>
  <si>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</si>
  <si>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</si>
  <si>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</si>
  <si>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</si>
  <si>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</si>
  <si>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</si>
  <si>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</si>
  <si>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</si>
  <si>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</si>
  <si>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PRIHODI UKUPNO</t>
  </si>
  <si>
    <t>RASHODI UKUPNO</t>
  </si>
  <si>
    <t>PRIHODI OD PRODAJE NEFINANCIJSKE IMOVINE</t>
  </si>
  <si>
    <t>UKUPNO</t>
  </si>
  <si>
    <t>Rashodi za nabavu neproizvedene dugotrajne imovine</t>
  </si>
  <si>
    <t>Nematerijalna imovina</t>
  </si>
  <si>
    <t>Građevinski objekti</t>
  </si>
  <si>
    <t>Prijevozna sredstva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</si>
  <si>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</si>
  <si>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</si>
  <si>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</si>
  <si>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</si>
  <si>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</si>
  <si>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Kamate za primljene kredite i zajmove</t>
  </si>
  <si>
    <t>Naknade troškova osobama izvan radnog odnosa</t>
  </si>
  <si>
    <t>Materijalna bogatstva- prirodna bogatstva</t>
  </si>
  <si>
    <t>Naknade građanima i kućanstvima u novcu</t>
  </si>
  <si>
    <t xml:space="preserve">Program
Skrb o starijim i nemoćnim osobama </t>
  </si>
  <si>
    <t xml:space="preserve">Rashodi djelatnosti </t>
  </si>
  <si>
    <t>RKP  oznaka</t>
  </si>
  <si>
    <t>OPĆI PRIHODI I PRIMICI PRORAČUNSKIH KORISNIKA SDŽ</t>
  </si>
  <si>
    <t>Vlastiti prihodi proračunskih korisnika SDŽ</t>
  </si>
  <si>
    <t>Prihodi za posebne namjene proračunskih korisnika</t>
  </si>
  <si>
    <r>
      <rPr>
        <b/>
        <u/>
        <sz val="8"/>
        <color indexed="8"/>
        <rFont val="Times New Roman"/>
        <family val="1"/>
        <charset val="238"/>
      </rPr>
      <t>Pomoći proračunskim korisnicima</t>
    </r>
    <r>
      <rPr>
        <b/>
        <sz val="8"/>
        <color indexed="8"/>
        <rFont val="Times New Roman"/>
        <family val="1"/>
        <charset val="238"/>
      </rPr>
      <t xml:space="preserve">
(Državni proračun /JLS/Proračunski i izvanproračunski korisnici ….)</t>
    </r>
  </si>
  <si>
    <r>
      <rPr>
        <b/>
        <u/>
        <sz val="8"/>
        <color indexed="8"/>
        <rFont val="Times New Roman"/>
        <family val="1"/>
        <charset val="238"/>
      </rPr>
      <t xml:space="preserve">Pomoći EU </t>
    </r>
    <r>
      <rPr>
        <b/>
        <sz val="8"/>
        <color indexed="8"/>
        <rFont val="Times New Roman"/>
        <family val="1"/>
        <charset val="238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</si>
  <si>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</si>
  <si>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</si>
  <si>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</si>
  <si>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</si>
  <si>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</si>
  <si>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</si>
  <si>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I PRIHODI ZA POSEBNE NAMJENE (ostvarene preko SDŽ)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</si>
  <si>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</si>
  <si>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</si>
  <si>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Rashodi poslovanja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</si>
  <si>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</si>
  <si>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  <charset val="238"/>
      </rPr>
      <t>Domovi za starije i nemoćne osobe</t>
    </r>
  </si>
  <si>
    <t>Nova aktivnost</t>
  </si>
  <si>
    <t>U ovaj izvor uključuju se prihodi od financijske imovine i zaduživanja čija je namjena utvrđena posebnim ugovorima i/ili propisima</t>
  </si>
  <si>
    <t>Namjenski primici od zaduživanja proračunskih korisnika SDŽ</t>
  </si>
  <si>
    <t>8.2.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</si>
  <si>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</si>
  <si>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</si>
  <si>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7.2.</t>
  </si>
  <si>
    <t>U ovaj izvor uključuju se prihodi od koji se ostvaruju od fizičkih osoba, neprofitnih organizacija, trgovačkih društava i ostalih subjekata izvan opće države</t>
  </si>
  <si>
    <t>6.2.</t>
  </si>
  <si>
    <t>* od međunarodnih organizacija</t>
  </si>
  <si>
    <t>* od Državnog proračuna</t>
  </si>
  <si>
    <t>632/638</t>
  </si>
  <si>
    <t>Pomoći EU za proračunske korisnike SDŽ</t>
  </si>
  <si>
    <t>*izvanproračunski (HZZ) korisnici proračuna</t>
  </si>
  <si>
    <t>*općine i gradovi, te proračunski  korisnici (Agencije, Zavodi)</t>
  </si>
  <si>
    <t>*Državni proračun (za plaće zaposlenih i rashode za zaposlene)</t>
  </si>
  <si>
    <t xml:space="preserve">U ovaj izvor proračunski korisnik uključuje prihode koje ostvari od ostalih subjekata unutar općeg proračuna (izuzev nadležnog proračuna) 
</t>
  </si>
  <si>
    <t>636/634</t>
  </si>
  <si>
    <t>Pomoći proračunskim korisnicima SDŽ</t>
  </si>
  <si>
    <t>5.4.</t>
  </si>
  <si>
    <t>*prihod ostvaren od učenika temeljem Odluke škole za naplatu štete za uništeno laboratorijsko posuđe</t>
  </si>
  <si>
    <t>* prihodi koje škola ostvari  od izdavanja preslika svjedodžbi ili izdavanja potvrda o završenom školovanju</t>
  </si>
  <si>
    <t>*refundacije osiguravajućih kuća</t>
  </si>
  <si>
    <t>*Ukoliko uplata Zaklade Hrvatska za djecu ide preko SDŽ, proračunski korisnik sredstva planira kao opći izvor na kontu 671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</si>
  <si>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</si>
  <si>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</si>
  <si>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Prihodi za posebne namjene proračunskih korisnika SDŽ</t>
  </si>
  <si>
    <t>4.8.</t>
  </si>
  <si>
    <t>*prihodi od prodaje učeničkih radova (bez obzira je li riječ o učeničkoj zadruzi ili radovima koji se prodaju kako bi se prikupila sredstva za nabavu određene opreme ili kao pomoć određenom učeniku</t>
  </si>
  <si>
    <t>*prihodi od prodaje godišnjaka</t>
  </si>
  <si>
    <t>*prihodi od prodaje primjeraka školskog lista kojeg učenici sami izdaju</t>
  </si>
  <si>
    <t>*prihodi od otkupa starog papira</t>
  </si>
  <si>
    <t>*prihodi od pružanja ugostiteljskih usluga</t>
  </si>
  <si>
    <t>*TIM4PIN, 6/2016, str.92</t>
  </si>
  <si>
    <t>*prihodi od zakupa i iznajmljivanja imovine</t>
  </si>
  <si>
    <t>*prihodi od kamata</t>
  </si>
  <si>
    <t>U ovaj izvor proračunski korisnik uključuje prihode koje ostvari obavljanjem poslova na tržištu i u tržišnim uvjetima, a koje poslove mogu obavljati i drugi pravni subjekti izvan općeg proračuna</t>
  </si>
  <si>
    <t>641/661</t>
  </si>
  <si>
    <t>3.1.</t>
  </si>
  <si>
    <t>* prihodi iz nenadležnih proračuna ostvareni kao pomoć i prihod za posebne namjene preko SDŽ</t>
  </si>
  <si>
    <t>* prihodi iz županijskih matičnih sredstava</t>
  </si>
  <si>
    <t>* prihodi za financiranje minimalnog standarda iz decentralizacijskih sredstava</t>
  </si>
  <si>
    <t>U ovaj izvor proračunski korisnik uključuje prihode koje ostvari iz nadležnog proračuna (sredstva SDŽ)</t>
  </si>
  <si>
    <t>Opći prihodi i primici proračunskih korisnika SDŽ</t>
  </si>
  <si>
    <t>1.1.</t>
  </si>
  <si>
    <t>Oznaka prihoda iz računskog plana</t>
  </si>
  <si>
    <t>Izvor</t>
  </si>
  <si>
    <t>651/652/673</t>
  </si>
  <si>
    <t>*proračunski korisnici istog proračuna</t>
  </si>
  <si>
    <t>4004</t>
  </si>
  <si>
    <t>A400401</t>
  </si>
  <si>
    <t>A400402</t>
  </si>
  <si>
    <t>Izgradnja i uređenje objekata te nabava i održavanje opreme</t>
  </si>
  <si>
    <t>A400403</t>
  </si>
  <si>
    <t xml:space="preserve">Hitne intervencije </t>
  </si>
  <si>
    <t>A400404</t>
  </si>
  <si>
    <t>Financiranje rada upravnih vijeća DZSN</t>
  </si>
  <si>
    <t>2021.</t>
  </si>
  <si>
    <t>Nematerijalna proizvedena imovina</t>
  </si>
  <si>
    <t>Ukupno prihodi i primici za 2021.</t>
  </si>
  <si>
    <t>5.5.1.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</si>
  <si>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</si>
  <si>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</si>
  <si>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</si>
  <si>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</si>
  <si>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2022.</t>
  </si>
  <si>
    <t>2023.</t>
  </si>
  <si>
    <t>PRIJEDLOG PLANA ZA 2021.</t>
  </si>
  <si>
    <t>PROJEKCIJA PLANA ZA 2023.</t>
  </si>
  <si>
    <t>PROJEKCIJA PLANA ZA 2022.</t>
  </si>
  <si>
    <t>K400401</t>
  </si>
  <si>
    <t>Energetska obnova zgrade</t>
  </si>
  <si>
    <t>T400401</t>
  </si>
  <si>
    <t>COVID-19</t>
  </si>
  <si>
    <t>Ukupno prihodi i primici za 2022.</t>
  </si>
  <si>
    <t>Ukupno prihodi i primici za 2023.</t>
  </si>
  <si>
    <t>Dom za starije i nemoćne osobe Lovret,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</si>
</sst>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2"/>
      <color indexed="4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indexed="48"/>
      <name val="Times New Roman"/>
      <family val="1"/>
      <charset val="238"/>
    </font>
    <font>
      <b/>
      <u/>
      <sz val="11"/>
      <color indexed="48"/>
      <name val="Times New Roman"/>
      <family val="1"/>
      <charset val="238"/>
    </font>
    <font>
      <b/>
      <sz val="13.5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12"/>
      <color indexed="4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4"/>
      <color theme="3" tint="0.3999755851924192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5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2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3" fillId="27" borderId="0" applyNumberFormat="0" applyBorder="0" applyAlignment="0" applyProtection="0"/>
  </cellStyleXfs>
  <cellXfs count="236">
    <xf numFmtId="0" fontId="0" fillId="0" borderId="0" xfId="0"/>
    <xf numFmtId="0" fontId="18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wrapText="1"/>
    </xf>
    <xf numFmtId="1" fontId="19" fillId="0" borderId="10" xfId="0" applyNumberFormat="1" applyFont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quotePrefix="1" applyFont="1" applyAlignment="1">
      <alignment horizontal="left" vertical="center"/>
    </xf>
    <xf numFmtId="0" fontId="23" fillId="0" borderId="0" xfId="0" quotePrefix="1" applyFont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0" fontId="25" fillId="0" borderId="0" xfId="0" quotePrefix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 wrapText="1"/>
    </xf>
    <xf numFmtId="0" fontId="25" fillId="0" borderId="0" xfId="0" quotePrefix="1" applyFont="1" applyAlignment="1">
      <alignment horizontal="left" vertical="center" wrapText="1"/>
    </xf>
    <xf numFmtId="0" fontId="24" fillId="0" borderId="0" xfId="0" quotePrefix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quotePrefix="1" applyFont="1" applyAlignment="1">
      <alignment horizontal="center" vertical="center"/>
    </xf>
    <xf numFmtId="3" fontId="27" fillId="0" borderId="0" xfId="0" applyNumberFormat="1" applyFont="1"/>
    <xf numFmtId="0" fontId="20" fillId="0" borderId="0" xfId="0" quotePrefix="1" applyFont="1" applyAlignment="1">
      <alignment horizontal="center" vertical="center"/>
    </xf>
    <xf numFmtId="3" fontId="20" fillId="0" borderId="0" xfId="0" quotePrefix="1" applyNumberFormat="1" applyFont="1" applyAlignment="1">
      <alignment horizontal="left"/>
    </xf>
    <xf numFmtId="3" fontId="21" fillId="0" borderId="0" xfId="0" quotePrefix="1" applyNumberFormat="1" applyFont="1" applyAlignment="1">
      <alignment horizontal="left"/>
    </xf>
    <xf numFmtId="3" fontId="20" fillId="0" borderId="0" xfId="0" applyNumberFormat="1" applyFont="1"/>
    <xf numFmtId="3" fontId="21" fillId="0" borderId="0" xfId="0" quotePrefix="1" applyNumberFormat="1" applyFont="1" applyAlignment="1">
      <alignment horizontal="left" wrapText="1"/>
    </xf>
    <xf numFmtId="3" fontId="21" fillId="0" borderId="0" xfId="0" applyNumberFormat="1" applyFont="1"/>
    <xf numFmtId="0" fontId="28" fillId="0" borderId="0" xfId="0" quotePrefix="1" applyFont="1" applyAlignment="1">
      <alignment horizontal="left" vertical="center"/>
    </xf>
    <xf numFmtId="3" fontId="20" fillId="0" borderId="0" xfId="0" applyNumberFormat="1" applyFont="1" applyAlignment="1">
      <alignment horizontal="left"/>
    </xf>
    <xf numFmtId="0" fontId="29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left"/>
    </xf>
    <xf numFmtId="0" fontId="30" fillId="0" borderId="0" xfId="0" applyFont="1"/>
    <xf numFmtId="0" fontId="29" fillId="0" borderId="0" xfId="0" applyFont="1" applyAlignment="1">
      <alignment wrapText="1"/>
    </xf>
    <xf numFmtId="0" fontId="28" fillId="0" borderId="11" xfId="0" quotePrefix="1" applyFont="1" applyBorder="1" applyAlignment="1">
      <alignment horizontal="left" wrapText="1"/>
    </xf>
    <xf numFmtId="0" fontId="28" fillId="0" borderId="12" xfId="0" quotePrefix="1" applyFont="1" applyBorder="1" applyAlignment="1">
      <alignment horizontal="left" wrapText="1"/>
    </xf>
    <xf numFmtId="0" fontId="28" fillId="0" borderId="12" xfId="0" quotePrefix="1" applyFont="1" applyBorder="1" applyAlignment="1">
      <alignment horizontal="center" wrapText="1"/>
    </xf>
    <xf numFmtId="0" fontId="28" fillId="0" borderId="12" xfId="0" quotePrefix="1" applyFont="1" applyBorder="1" applyAlignment="1">
      <alignment horizontal="left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12" xfId="0" applyFont="1" applyBorder="1"/>
    <xf numFmtId="0" fontId="30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30" fillId="0" borderId="12" xfId="0" applyFont="1" applyBorder="1" applyAlignment="1">
      <alignment horizontal="center" wrapText="1"/>
    </xf>
    <xf numFmtId="0" fontId="22" fillId="0" borderId="0" xfId="0" quotePrefix="1" applyFont="1" applyAlignment="1">
      <alignment horizontal="left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1" fontId="18" fillId="0" borderId="15" xfId="0" applyNumberFormat="1" applyFont="1" applyBorder="1" applyAlignment="1">
      <alignment horizontal="left" wrapText="1"/>
    </xf>
    <xf numFmtId="1" fontId="18" fillId="0" borderId="16" xfId="0" applyNumberFormat="1" applyFont="1" applyBorder="1" applyAlignment="1">
      <alignment horizontal="left" wrapText="1"/>
    </xf>
    <xf numFmtId="1" fontId="18" fillId="0" borderId="16" xfId="0" applyNumberFormat="1" applyFont="1" applyBorder="1" applyAlignment="1">
      <alignment horizontal="right" wrapText="1"/>
    </xf>
    <xf numFmtId="1" fontId="18" fillId="0" borderId="16" xfId="0" applyNumberFormat="1" applyFont="1" applyBorder="1" applyAlignment="1">
      <alignment wrapText="1"/>
    </xf>
    <xf numFmtId="1" fontId="18" fillId="0" borderId="17" xfId="0" applyNumberFormat="1" applyFont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36" fillId="25" borderId="18" xfId="0" applyFont="1" applyFill="1" applyBorder="1" applyAlignment="1">
      <alignment vertical="center" wrapText="1"/>
    </xf>
    <xf numFmtId="0" fontId="37" fillId="25" borderId="19" xfId="0" applyFont="1" applyFill="1" applyBorder="1" applyAlignment="1">
      <alignment vertical="center" wrapText="1"/>
    </xf>
    <xf numFmtId="0" fontId="36" fillId="25" borderId="20" xfId="0" applyFont="1" applyFill="1" applyBorder="1" applyAlignment="1">
      <alignment vertical="center" wrapText="1"/>
    </xf>
    <xf numFmtId="0" fontId="41" fillId="25" borderId="21" xfId="0" applyFont="1" applyFill="1" applyBorder="1" applyAlignment="1">
      <alignment vertical="center" wrapText="1"/>
    </xf>
    <xf numFmtId="0" fontId="42" fillId="18" borderId="22" xfId="0" applyFont="1" applyFill="1" applyBorder="1" applyAlignment="1">
      <alignment horizontal="center" vertical="center" wrapText="1"/>
    </xf>
    <xf numFmtId="0" fontId="43" fillId="0" borderId="0" xfId="0" applyFont="1"/>
    <xf numFmtId="0" fontId="38" fillId="0" borderId="0" xfId="0" applyFont="1"/>
    <xf numFmtId="49" fontId="38" fillId="19" borderId="23" xfId="0" applyNumberFormat="1" applyFont="1" applyFill="1" applyBorder="1" applyAlignment="1">
      <alignment horizontal="center"/>
    </xf>
    <xf numFmtId="0" fontId="38" fillId="19" borderId="24" xfId="0" applyFont="1" applyFill="1" applyBorder="1" applyAlignment="1">
      <alignment wrapText="1"/>
    </xf>
    <xf numFmtId="0" fontId="38" fillId="20" borderId="23" xfId="0" applyFont="1" applyFill="1" applyBorder="1" applyAlignment="1">
      <alignment horizontal="left"/>
    </xf>
    <xf numFmtId="0" fontId="38" fillId="20" borderId="24" xfId="0" applyFont="1" applyFill="1" applyBorder="1" applyAlignment="1">
      <alignment wrapText="1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wrapText="1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wrapText="1"/>
    </xf>
    <xf numFmtId="0" fontId="44" fillId="0" borderId="25" xfId="0" applyFont="1" applyBorder="1" applyAlignment="1">
      <alignment horizontal="center" wrapText="1"/>
    </xf>
    <xf numFmtId="0" fontId="44" fillId="0" borderId="26" xfId="0" applyFont="1" applyBorder="1" applyAlignment="1">
      <alignment wrapText="1"/>
    </xf>
    <xf numFmtId="0" fontId="38" fillId="0" borderId="23" xfId="0" applyFont="1" applyBorder="1" applyAlignment="1">
      <alignment horizontal="center"/>
    </xf>
    <xf numFmtId="0" fontId="38" fillId="0" borderId="24" xfId="0" applyFont="1" applyBorder="1" applyAlignment="1">
      <alignment wrapText="1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wrapText="1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wrapText="1"/>
    </xf>
    <xf numFmtId="0" fontId="38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5" fillId="18" borderId="0" xfId="0" applyFont="1" applyFill="1" applyAlignment="1">
      <alignment horizontal="center"/>
    </xf>
    <xf numFmtId="0" fontId="46" fillId="18" borderId="0" xfId="0" applyFont="1" applyFill="1" applyAlignment="1">
      <alignment wrapText="1"/>
    </xf>
    <xf numFmtId="0" fontId="46" fillId="18" borderId="0" xfId="0" applyFont="1" applyFill="1"/>
    <xf numFmtId="0" fontId="52" fillId="0" borderId="0" xfId="0" applyFont="1" applyAlignment="1">
      <alignment vertical="center" wrapText="1"/>
    </xf>
    <xf numFmtId="1" fontId="19" fillId="21" borderId="29" xfId="0" applyNumberFormat="1" applyFont="1" applyFill="1" applyBorder="1" applyAlignment="1">
      <alignment horizontal="left" wrapText="1"/>
    </xf>
    <xf numFmtId="0" fontId="38" fillId="4" borderId="30" xfId="38" applyNumberFormat="1" applyFont="1" applyBorder="1" applyAlignment="1" applyProtection="1">
      <alignment vertical="center"/>
    </xf>
    <xf numFmtId="0" fontId="48" fillId="4" borderId="1" xfId="38" applyNumberFormat="1" applyFont="1" applyAlignment="1" applyProtection="1">
      <alignment vertical="center" wrapText="1"/>
    </xf>
    <xf numFmtId="0" fontId="38" fillId="4" borderId="31" xfId="38" applyNumberFormat="1" applyFont="1" applyBorder="1" applyAlignment="1" applyProtection="1">
      <alignment horizontal="center" vertical="center"/>
    </xf>
    <xf numFmtId="0" fontId="38" fillId="4" borderId="30" xfId="38" applyNumberFormat="1" applyFont="1" applyBorder="1" applyAlignment="1" applyProtection="1">
      <alignment horizontal="right" vertical="center"/>
    </xf>
    <xf numFmtId="0" fontId="43" fillId="0" borderId="0" xfId="0" applyFont="1" applyAlignment="1">
      <alignment vertical="center"/>
    </xf>
    <xf numFmtId="0" fontId="38" fillId="26" borderId="32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3" fillId="0" borderId="39" xfId="0" applyFont="1" applyBorder="1" applyAlignment="1">
      <alignment horizontal="left" vertical="center"/>
    </xf>
    <xf numFmtId="0" fontId="43" fillId="0" borderId="40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33" xfId="0" applyFont="1" applyBorder="1" applyAlignment="1">
      <alignment horizontal="center" vertical="center"/>
    </xf>
    <xf numFmtId="0" fontId="49" fillId="0" borderId="35" xfId="0" applyFont="1" applyBorder="1" applyAlignment="1">
      <alignment horizontal="right" vertical="center"/>
    </xf>
    <xf numFmtId="0" fontId="49" fillId="0" borderId="0" xfId="0" applyFont="1" applyAlignment="1">
      <alignment horizontal="left" vertical="center" wrapText="1"/>
    </xf>
    <xf numFmtId="0" fontId="43" fillId="0" borderId="35" xfId="0" applyFont="1" applyBorder="1" applyAlignment="1">
      <alignment horizontal="right" vertical="center" wrapText="1"/>
    </xf>
    <xf numFmtId="0" fontId="43" fillId="0" borderId="42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right" vertical="center" wrapText="1"/>
    </xf>
    <xf numFmtId="0" fontId="38" fillId="4" borderId="45" xfId="38" applyNumberFormat="1" applyFont="1" applyBorder="1" applyAlignment="1" applyProtection="1">
      <alignment horizontal="center" vertical="center"/>
    </xf>
    <xf numFmtId="0" fontId="48" fillId="4" borderId="46" xfId="38" applyNumberFormat="1" applyFont="1" applyBorder="1" applyAlignment="1" applyProtection="1">
      <alignment vertical="center" wrapText="1"/>
    </xf>
    <xf numFmtId="0" fontId="38" fillId="4" borderId="47" xfId="38" applyNumberFormat="1" applyFont="1" applyBorder="1" applyAlignment="1" applyProtection="1">
      <alignment horizontal="right" vertical="center"/>
    </xf>
    <xf numFmtId="0" fontId="43" fillId="0" borderId="34" xfId="0" applyFont="1" applyBorder="1" applyAlignment="1">
      <alignment vertical="top" wrapText="1"/>
    </xf>
    <xf numFmtId="0" fontId="43" fillId="0" borderId="35" xfId="0" applyFont="1" applyBorder="1" applyAlignment="1">
      <alignment horizontal="right" vertical="center"/>
    </xf>
    <xf numFmtId="0" fontId="43" fillId="0" borderId="34" xfId="0" applyFont="1" applyBorder="1" applyAlignment="1">
      <alignment vertical="center" wrapText="1"/>
    </xf>
    <xf numFmtId="0" fontId="43" fillId="0" borderId="48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4" fontId="28" fillId="0" borderId="13" xfId="0" applyNumberFormat="1" applyFont="1" applyBorder="1" applyAlignment="1">
      <alignment horizontal="right"/>
    </xf>
    <xf numFmtId="4" fontId="29" fillId="0" borderId="13" xfId="0" applyNumberFormat="1" applyFont="1" applyBorder="1"/>
    <xf numFmtId="4" fontId="28" fillId="0" borderId="11" xfId="0" applyNumberFormat="1" applyFont="1" applyBorder="1" applyAlignment="1">
      <alignment horizontal="right"/>
    </xf>
    <xf numFmtId="4" fontId="28" fillId="0" borderId="13" xfId="0" applyNumberFormat="1" applyFont="1" applyBorder="1" applyAlignment="1">
      <alignment horizontal="right" wrapText="1"/>
    </xf>
    <xf numFmtId="4" fontId="18" fillId="0" borderId="49" xfId="0" applyNumberFormat="1" applyFont="1" applyBorder="1" applyAlignment="1">
      <alignment horizontal="center" vertical="center" wrapText="1"/>
    </xf>
    <xf numFmtId="4" fontId="18" fillId="0" borderId="50" xfId="0" applyNumberFormat="1" applyFont="1" applyBorder="1" applyAlignment="1">
      <alignment horizontal="center" vertical="center" wrapText="1"/>
    </xf>
    <xf numFmtId="4" fontId="18" fillId="0" borderId="51" xfId="0" applyNumberFormat="1" applyFont="1" applyBorder="1" applyAlignment="1">
      <alignment horizontal="center" vertical="center" wrapText="1"/>
    </xf>
    <xf numFmtId="4" fontId="18" fillId="0" borderId="15" xfId="0" applyNumberFormat="1" applyFont="1" applyBorder="1"/>
    <xf numFmtId="4" fontId="18" fillId="0" borderId="15" xfId="0" applyNumberFormat="1" applyFont="1" applyBorder="1" applyAlignment="1">
      <alignment horizontal="center" wrapText="1"/>
    </xf>
    <xf numFmtId="4" fontId="18" fillId="0" borderId="15" xfId="0" applyNumberFormat="1" applyFont="1" applyBorder="1" applyAlignment="1">
      <alignment horizontal="center" vertical="center" wrapText="1"/>
    </xf>
    <xf numFmtId="4" fontId="18" fillId="0" borderId="52" xfId="0" applyNumberFormat="1" applyFont="1" applyBorder="1"/>
    <xf numFmtId="4" fontId="18" fillId="0" borderId="53" xfId="0" applyNumberFormat="1" applyFont="1" applyBorder="1"/>
    <xf numFmtId="4" fontId="18" fillId="0" borderId="44" xfId="0" applyNumberFormat="1" applyFont="1" applyBorder="1"/>
    <xf numFmtId="4" fontId="18" fillId="0" borderId="16" xfId="0" applyNumberFormat="1" applyFont="1" applyBorder="1"/>
    <xf numFmtId="4" fontId="18" fillId="0" borderId="54" xfId="0" applyNumberFormat="1" applyFont="1" applyBorder="1"/>
    <xf numFmtId="4" fontId="18" fillId="0" borderId="55" xfId="0" applyNumberFormat="1" applyFont="1" applyBorder="1"/>
    <xf numFmtId="4" fontId="18" fillId="0" borderId="56" xfId="0" applyNumberFormat="1" applyFont="1" applyBorder="1"/>
    <xf numFmtId="4" fontId="18" fillId="0" borderId="17" xfId="0" applyNumberFormat="1" applyFont="1" applyBorder="1"/>
    <xf numFmtId="4" fontId="18" fillId="0" borderId="57" xfId="0" applyNumberFormat="1" applyFont="1" applyBorder="1"/>
    <xf numFmtId="4" fontId="18" fillId="0" borderId="58" xfId="0" applyNumberFormat="1" applyFont="1" applyBorder="1"/>
    <xf numFmtId="4" fontId="18" fillId="0" borderId="59" xfId="0" applyNumberFormat="1" applyFont="1" applyBorder="1"/>
    <xf numFmtId="4" fontId="18" fillId="0" borderId="10" xfId="0" applyNumberFormat="1" applyFont="1" applyBorder="1"/>
    <xf numFmtId="4" fontId="38" fillId="0" borderId="60" xfId="0" applyNumberFormat="1" applyFont="1" applyBorder="1"/>
    <xf numFmtId="4" fontId="38" fillId="0" borderId="61" xfId="0" applyNumberFormat="1" applyFont="1" applyBorder="1"/>
    <xf numFmtId="4" fontId="38" fillId="0" borderId="62" xfId="0" applyNumberFormat="1" applyFont="1" applyBorder="1"/>
    <xf numFmtId="4" fontId="38" fillId="19" borderId="23" xfId="0" applyNumberFormat="1" applyFont="1" applyFill="1" applyBorder="1"/>
    <xf numFmtId="4" fontId="38" fillId="19" borderId="34" xfId="0" applyNumberFormat="1" applyFont="1" applyFill="1" applyBorder="1"/>
    <xf numFmtId="4" fontId="38" fillId="19" borderId="26" xfId="0" applyNumberFormat="1" applyFont="1" applyFill="1" applyBorder="1"/>
    <xf numFmtId="4" fontId="38" fillId="20" borderId="23" xfId="0" applyNumberFormat="1" applyFont="1" applyFill="1" applyBorder="1"/>
    <xf numFmtId="4" fontId="38" fillId="20" borderId="34" xfId="0" applyNumberFormat="1" applyFont="1" applyFill="1" applyBorder="1"/>
    <xf numFmtId="4" fontId="38" fillId="20" borderId="26" xfId="0" applyNumberFormat="1" applyFont="1" applyFill="1" applyBorder="1"/>
    <xf numFmtId="4" fontId="38" fillId="22" borderId="23" xfId="0" applyNumberFormat="1" applyFont="1" applyFill="1" applyBorder="1"/>
    <xf numFmtId="4" fontId="38" fillId="0" borderId="34" xfId="0" applyNumberFormat="1" applyFont="1" applyBorder="1"/>
    <xf numFmtId="4" fontId="38" fillId="0" borderId="26" xfId="0" applyNumberFormat="1" applyFont="1" applyBorder="1"/>
    <xf numFmtId="4" fontId="43" fillId="22" borderId="23" xfId="0" applyNumberFormat="1" applyFont="1" applyFill="1" applyBorder="1"/>
    <xf numFmtId="4" fontId="43" fillId="0" borderId="34" xfId="0" applyNumberFormat="1" applyFont="1" applyBorder="1"/>
    <xf numFmtId="4" fontId="43" fillId="0" borderId="26" xfId="0" applyNumberFormat="1" applyFont="1" applyBorder="1"/>
    <xf numFmtId="4" fontId="43" fillId="23" borderId="23" xfId="0" applyNumberFormat="1" applyFont="1" applyFill="1" applyBorder="1"/>
    <xf numFmtId="4" fontId="43" fillId="24" borderId="34" xfId="0" applyNumberFormat="1" applyFont="1" applyFill="1" applyBorder="1"/>
    <xf numFmtId="4" fontId="43" fillId="24" borderId="26" xfId="0" applyNumberFormat="1" applyFont="1" applyFill="1" applyBorder="1"/>
    <xf numFmtId="4" fontId="38" fillId="23" borderId="23" xfId="0" applyNumberFormat="1" applyFont="1" applyFill="1" applyBorder="1"/>
    <xf numFmtId="4" fontId="38" fillId="0" borderId="23" xfId="0" applyNumberFormat="1" applyFont="1" applyBorder="1"/>
    <xf numFmtId="4" fontId="43" fillId="0" borderId="23" xfId="0" applyNumberFormat="1" applyFont="1" applyBorder="1"/>
    <xf numFmtId="4" fontId="38" fillId="0" borderId="27" xfId="0" applyNumberFormat="1" applyFont="1" applyBorder="1"/>
    <xf numFmtId="4" fontId="43" fillId="0" borderId="63" xfId="0" applyNumberFormat="1" applyFont="1" applyBorder="1"/>
    <xf numFmtId="4" fontId="43" fillId="0" borderId="64" xfId="0" applyNumberFormat="1" applyFont="1" applyBorder="1"/>
    <xf numFmtId="4" fontId="43" fillId="0" borderId="27" xfId="0" applyNumberFormat="1" applyFont="1" applyBorder="1"/>
    <xf numFmtId="0" fontId="31" fillId="0" borderId="11" xfId="0" quotePrefix="1" applyFont="1" applyBorder="1" applyAlignment="1">
      <alignment horizontal="left"/>
    </xf>
    <xf numFmtId="0" fontId="18" fillId="0" borderId="12" xfId="0" applyFont="1" applyBorder="1"/>
    <xf numFmtId="0" fontId="31" fillId="0" borderId="11" xfId="0" quotePrefix="1" applyFont="1" applyBorder="1" applyAlignment="1">
      <alignment horizontal="left" wrapText="1"/>
    </xf>
    <xf numFmtId="0" fontId="32" fillId="0" borderId="12" xfId="0" applyFont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0" fillId="0" borderId="0" xfId="0" applyFont="1"/>
    <xf numFmtId="0" fontId="18" fillId="0" borderId="12" xfId="0" applyFont="1" applyBorder="1" applyAlignment="1">
      <alignment wrapText="1"/>
    </xf>
    <xf numFmtId="0" fontId="52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30" fillId="0" borderId="12" xfId="0" applyFont="1" applyBorder="1" applyAlignment="1">
      <alignment wrapText="1"/>
    </xf>
    <xf numFmtId="0" fontId="20" fillId="0" borderId="12" xfId="0" applyFont="1" applyBorder="1"/>
    <xf numFmtId="0" fontId="22" fillId="0" borderId="0" xfId="0" quotePrefix="1" applyFont="1" applyAlignment="1">
      <alignment horizontal="center" vertical="center" wrapText="1"/>
    </xf>
    <xf numFmtId="0" fontId="39" fillId="18" borderId="66" xfId="0" applyFont="1" applyFill="1" applyBorder="1" applyAlignment="1">
      <alignment horizontal="center" vertical="center" wrapText="1"/>
    </xf>
    <xf numFmtId="0" fontId="39" fillId="18" borderId="67" xfId="0" applyFont="1" applyFill="1" applyBorder="1" applyAlignment="1">
      <alignment horizontal="center" vertical="center" wrapText="1"/>
    </xf>
    <xf numFmtId="4" fontId="19" fillId="0" borderId="57" xfId="0" applyNumberFormat="1" applyFont="1" applyBorder="1" applyAlignment="1">
      <alignment horizontal="right"/>
    </xf>
    <xf numFmtId="4" fontId="19" fillId="0" borderId="68" xfId="0" applyNumberFormat="1" applyFont="1" applyBorder="1" applyAlignment="1">
      <alignment horizontal="right"/>
    </xf>
    <xf numFmtId="4" fontId="19" fillId="0" borderId="59" xfId="0" applyNumberFormat="1" applyFont="1" applyBorder="1" applyAlignment="1">
      <alignment horizontal="right"/>
    </xf>
    <xf numFmtId="0" fontId="39" fillId="18" borderId="72" xfId="0" applyFont="1" applyFill="1" applyBorder="1" applyAlignment="1">
      <alignment horizontal="center" vertical="center" wrapText="1"/>
    </xf>
    <xf numFmtId="0" fontId="39" fillId="18" borderId="73" xfId="0" applyFont="1" applyFill="1" applyBorder="1" applyAlignment="1">
      <alignment horizontal="center" vertical="center" wrapText="1"/>
    </xf>
    <xf numFmtId="1" fontId="19" fillId="21" borderId="65" xfId="0" applyNumberFormat="1" applyFont="1" applyFill="1" applyBorder="1" applyAlignment="1">
      <alignment horizontal="center" vertical="top" wrapText="1"/>
    </xf>
    <xf numFmtId="1" fontId="19" fillId="21" borderId="48" xfId="0" applyNumberFormat="1" applyFont="1" applyFill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9" fillId="18" borderId="69" xfId="0" applyFont="1" applyFill="1" applyBorder="1" applyAlignment="1">
      <alignment horizontal="center" vertical="center" wrapText="1"/>
    </xf>
    <xf numFmtId="0" fontId="39" fillId="18" borderId="70" xfId="0" applyFont="1" applyFill="1" applyBorder="1" applyAlignment="1">
      <alignment horizontal="center" vertical="center" wrapText="1"/>
    </xf>
    <xf numFmtId="0" fontId="39" fillId="18" borderId="71" xfId="0" applyFont="1" applyFill="1" applyBorder="1" applyAlignment="1">
      <alignment horizontal="center" vertical="center" wrapText="1"/>
    </xf>
    <xf numFmtId="0" fontId="35" fillId="0" borderId="81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8" fillId="22" borderId="81" xfId="0" applyFont="1" applyFill="1" applyBorder="1" applyAlignment="1">
      <alignment horizontal="center" vertical="center" wrapText="1"/>
    </xf>
    <xf numFmtId="0" fontId="38" fillId="22" borderId="82" xfId="0" applyFont="1" applyFill="1" applyBorder="1" applyAlignment="1">
      <alignment horizontal="center" vertical="center" wrapText="1"/>
    </xf>
    <xf numFmtId="0" fontId="38" fillId="0" borderId="60" xfId="0" applyFont="1" applyBorder="1" applyAlignment="1">
      <alignment horizontal="center"/>
    </xf>
    <xf numFmtId="0" fontId="38" fillId="0" borderId="74" xfId="0" applyFont="1" applyBorder="1" applyAlignment="1">
      <alignment horizontal="center"/>
    </xf>
    <xf numFmtId="0" fontId="33" fillId="25" borderId="14" xfId="0" applyFont="1" applyFill="1" applyBorder="1" applyAlignment="1">
      <alignment horizontal="center" vertical="center" wrapText="1"/>
    </xf>
    <xf numFmtId="0" fontId="33" fillId="25" borderId="80" xfId="0" applyFont="1" applyFill="1" applyBorder="1" applyAlignment="1">
      <alignment horizontal="center" vertical="center" wrapText="1"/>
    </xf>
    <xf numFmtId="0" fontId="33" fillId="25" borderId="77" xfId="0" applyFont="1" applyFill="1" applyBorder="1" applyAlignment="1">
      <alignment horizontal="center" vertical="center" wrapText="1"/>
    </xf>
    <xf numFmtId="0" fontId="33" fillId="25" borderId="79" xfId="0" applyFont="1" applyFill="1" applyBorder="1" applyAlignment="1">
      <alignment horizontal="center" vertical="center" wrapText="1"/>
    </xf>
    <xf numFmtId="0" fontId="43" fillId="0" borderId="83" xfId="0" applyFont="1" applyBorder="1" applyAlignment="1">
      <alignment horizontal="left" vertical="center" wrapText="1"/>
    </xf>
    <xf numFmtId="0" fontId="43" fillId="0" borderId="84" xfId="0" applyFont="1" applyBorder="1" applyAlignment="1">
      <alignment horizontal="left" vertical="center" wrapText="1"/>
    </xf>
    <xf numFmtId="0" fontId="43" fillId="0" borderId="85" xfId="0" applyFont="1" applyBorder="1" applyAlignment="1">
      <alignment horizontal="left" vertical="center" wrapText="1"/>
    </xf>
    <xf numFmtId="0" fontId="51" fillId="26" borderId="86" xfId="0" applyFont="1" applyFill="1" applyBorder="1" applyAlignment="1">
      <alignment horizontal="center" vertical="center"/>
    </xf>
    <xf numFmtId="0" fontId="51" fillId="26" borderId="87" xfId="0" applyFont="1" applyFill="1" applyBorder="1" applyAlignment="1">
      <alignment horizontal="center" vertical="center"/>
    </xf>
    <xf numFmtId="0" fontId="43" fillId="0" borderId="3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40% - Isticanje1" xfId="43" builtinId="31" hidden="1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Explanatory Text" xfId="28" xr:uid="{00000000-0005-0000-0000-00001C000000}"/>
    <cellStyle name="Good" xfId="29" xr:uid="{00000000-0005-0000-0000-00001D000000}"/>
    <cellStyle name="Heading 1" xfId="30" xr:uid="{00000000-0005-0000-0000-00001E000000}"/>
    <cellStyle name="Heading 2" xfId="31" xr:uid="{00000000-0005-0000-0000-00001F000000}"/>
    <cellStyle name="Heading 3" xfId="32" xr:uid="{00000000-0005-0000-0000-000020000000}"/>
    <cellStyle name="Heading 4" xfId="33" xr:uid="{00000000-0005-0000-0000-000021000000}"/>
    <cellStyle name="Input" xfId="34" xr:uid="{00000000-0005-0000-0000-000022000000}"/>
    <cellStyle name="Linked Cell" xfId="35" xr:uid="{00000000-0005-0000-0000-000023000000}"/>
    <cellStyle name="Neutral" xfId="36" xr:uid="{00000000-0005-0000-0000-000024000000}"/>
    <cellStyle name="Normal 2" xfId="37" xr:uid="{00000000-0005-0000-0000-000025000000}"/>
    <cellStyle name="Normalno" xfId="0" builtinId="0"/>
    <cellStyle name="Note" xfId="38" xr:uid="{00000000-0005-0000-0000-000027000000}"/>
    <cellStyle name="Output" xfId="39" xr:uid="{00000000-0005-0000-0000-000028000000}"/>
    <cellStyle name="Title" xfId="40" xr:uid="{00000000-0005-0000-0000-000029000000}"/>
    <cellStyle name="Total" xfId="41" xr:uid="{00000000-0005-0000-0000-00002A000000}"/>
    <cellStyle name="Warning Text" xfId="42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 macro="" textlink="">
      <xdr:nvSpPr>
        <xdr:cNvPr id="2368" name="Line 1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>
          <a:spLocks noChangeShapeType="1"/>
        </xdr:cNvSpPr>
      </xdr:nvSpPr>
      <xdr:spPr bwMode="auto">
        <a:xfrm>
          <a:off x="19050" y="990600"/>
          <a:ext cx="1495425" cy="1647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2369" name="Line 1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>
          <a:spLocks noChangeShapeType="1"/>
        </xdr:cNvSpPr>
      </xdr:nvSpPr>
      <xdr:spPr bwMode="auto">
        <a:xfrm>
          <a:off x="19050" y="5981700"/>
          <a:ext cx="14954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2370" name="Line 1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>
          <a:spLocks noChangeShapeType="1"/>
        </xdr:cNvSpPr>
      </xdr:nvSpPr>
      <xdr:spPr bwMode="auto">
        <a:xfrm>
          <a:off x="19050" y="10620375"/>
          <a:ext cx="14954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 macro="" textlink="">
      <xdr:nvSpPr>
        <xdr:cNvPr id="2371" name="Line 1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>
          <a:spLocks noChangeShapeType="1"/>
        </xdr:cNvSpPr>
      </xdr:nvSpPr>
      <xdr:spPr bwMode="auto">
        <a:xfrm>
          <a:off x="19050" y="990600"/>
          <a:ext cx="1495425" cy="1647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2372" name="Line 1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>
          <a:spLocks noChangeShapeType="1"/>
        </xdr:cNvSpPr>
      </xdr:nvSpPr>
      <xdr:spPr bwMode="auto">
        <a:xfrm>
          <a:off x="19050" y="5981700"/>
          <a:ext cx="14954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2373" name="Line 1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>
          <a:spLocks noChangeShapeType="1"/>
        </xdr:cNvSpPr>
      </xdr:nvSpPr>
      <xdr:spPr bwMode="auto">
        <a:xfrm>
          <a:off x="19050" y="5981700"/>
          <a:ext cx="14954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2374" name="Line 1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>
          <a:spLocks noChangeShapeType="1"/>
        </xdr:cNvSpPr>
      </xdr:nvSpPr>
      <xdr:spPr bwMode="auto">
        <a:xfrm>
          <a:off x="19050" y="10620375"/>
          <a:ext cx="14954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2375" name="Line 1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>
          <a:spLocks noChangeShapeType="1"/>
        </xdr:cNvSpPr>
      </xdr:nvSpPr>
      <xdr:spPr bwMode="auto">
        <a:xfrm>
          <a:off x="19050" y="10620375"/>
          <a:ext cx="14954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2376" name="Line 1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>
          <a:spLocks noChangeShapeType="1"/>
        </xdr:cNvSpPr>
      </xdr:nvSpPr>
      <xdr:spPr bwMode="auto">
        <a:xfrm>
          <a:off x="19050" y="10620375"/>
          <a:ext cx="149542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4" zoomScaleNormal="100" workbookViewId="0">
      <selection activeCell="I10" sqref="I10"/>
    </sheetView>
  </sheetViews>
  <sheetFormatPr defaultColWidth="11.42578125" defaultRowHeight="12.75" x14ac:dyDescent="0.2"/>
  <cols>
    <col min="1" max="2" width="4.28515625" style="2" customWidth="1"/>
    <col min="3" max="3" width="5.5703125" style="2" customWidth="1"/>
    <col min="4" max="4" width="5.28515625" style="54" customWidth="1"/>
    <col min="5" max="5" width="44.7109375" style="2" customWidth="1"/>
    <col min="6" max="6" width="16" style="2" bestFit="1" customWidth="1"/>
    <col min="7" max="7" width="17.28515625" style="2" customWidth="1"/>
    <col min="8" max="8" width="16.7109375" style="2" customWidth="1"/>
    <col min="9" max="16384" width="11.42578125" style="2"/>
  </cols>
  <sheetData>
    <row r="1" spans="1:9" ht="37.5" customHeight="1" x14ac:dyDescent="0.2">
      <c r="A1" s="183" t="s">
        <v>63</v>
      </c>
      <c r="B1" s="183"/>
      <c r="C1" s="183"/>
      <c r="D1" s="183"/>
      <c r="E1" s="183"/>
      <c r="F1" s="183"/>
      <c r="G1" s="183"/>
      <c r="H1" s="183"/>
    </row>
    <row r="2" spans="1:9" s="40" customFormat="1" ht="47.25" customHeight="1" x14ac:dyDescent="0.2">
      <c r="A2" s="187" t="s">
        <v>141</v>
      </c>
      <c r="B2" s="187"/>
      <c r="C2" s="187"/>
      <c r="D2" s="187"/>
      <c r="E2" s="187"/>
      <c r="F2" s="187"/>
      <c r="G2" s="187"/>
      <c r="H2" s="187"/>
    </row>
    <row r="3" spans="1:9" ht="43.5" customHeight="1" x14ac:dyDescent="0.2">
      <c r="A3" s="183" t="s">
        <v>126</v>
      </c>
      <c r="B3" s="183"/>
      <c r="C3" s="183"/>
      <c r="D3" s="183"/>
      <c r="E3" s="183"/>
      <c r="F3" s="183"/>
      <c r="G3" s="183"/>
      <c r="H3" s="183"/>
    </row>
    <row r="4" spans="1:9" ht="25.5" customHeight="1" x14ac:dyDescent="0.2">
      <c r="A4" s="62"/>
      <c r="B4" s="62"/>
      <c r="C4" s="62"/>
      <c r="D4" s="62"/>
      <c r="E4" s="62"/>
      <c r="F4" s="62"/>
      <c r="G4" s="62"/>
      <c r="H4" s="62"/>
    </row>
    <row r="5" spans="1:9" ht="27.75" customHeight="1" x14ac:dyDescent="0.25">
      <c r="A5" s="42"/>
      <c r="B5" s="43"/>
      <c r="C5" s="43"/>
      <c r="D5" s="44"/>
      <c r="E5" s="45"/>
      <c r="F5" s="46" t="s">
        <v>127</v>
      </c>
      <c r="G5" s="46" t="s">
        <v>128</v>
      </c>
      <c r="H5" s="47" t="s">
        <v>129</v>
      </c>
      <c r="I5" s="48"/>
    </row>
    <row r="6" spans="1:9" ht="27.75" customHeight="1" x14ac:dyDescent="0.25">
      <c r="A6" s="188" t="s">
        <v>28</v>
      </c>
      <c r="B6" s="182"/>
      <c r="C6" s="182"/>
      <c r="D6" s="182"/>
      <c r="E6" s="180"/>
      <c r="F6" s="135">
        <f>SUM(F7:F8)</f>
        <v>10432714</v>
      </c>
      <c r="G6" s="135">
        <f>SUM(G7:G8)</f>
        <v>10132714</v>
      </c>
      <c r="H6" s="135">
        <f>SUM(H7:H8)</f>
        <v>10132714</v>
      </c>
      <c r="I6" s="55"/>
    </row>
    <row r="7" spans="1:9" ht="22.5" customHeight="1" x14ac:dyDescent="0.25">
      <c r="A7" s="188" t="s">
        <v>0</v>
      </c>
      <c r="B7" s="182"/>
      <c r="C7" s="182"/>
      <c r="D7" s="182"/>
      <c r="E7" s="180"/>
      <c r="F7" s="132">
        <v>10432714</v>
      </c>
      <c r="G7" s="132">
        <v>10132714</v>
      </c>
      <c r="H7" s="132">
        <v>10132714</v>
      </c>
    </row>
    <row r="8" spans="1:9" ht="22.5" customHeight="1" x14ac:dyDescent="0.25">
      <c r="A8" s="179" t="s">
        <v>30</v>
      </c>
      <c r="B8" s="180"/>
      <c r="C8" s="180"/>
      <c r="D8" s="180"/>
      <c r="E8" s="180"/>
      <c r="F8" s="132"/>
      <c r="G8" s="132"/>
      <c r="H8" s="132"/>
    </row>
    <row r="9" spans="1:9" ht="22.5" customHeight="1" x14ac:dyDescent="0.25">
      <c r="A9" s="56" t="s">
        <v>29</v>
      </c>
      <c r="B9" s="49"/>
      <c r="C9" s="49"/>
      <c r="D9" s="49"/>
      <c r="E9" s="49"/>
      <c r="F9" s="132">
        <f>SUM(F10:F11)</f>
        <v>10432714</v>
      </c>
      <c r="G9" s="132">
        <f>SUM(G10:G11)</f>
        <v>10132714</v>
      </c>
      <c r="H9" s="132">
        <f>SUM(H10:H11)</f>
        <v>10132714</v>
      </c>
    </row>
    <row r="10" spans="1:9" ht="22.5" customHeight="1" x14ac:dyDescent="0.25">
      <c r="A10" s="181" t="s">
        <v>1</v>
      </c>
      <c r="B10" s="182"/>
      <c r="C10" s="182"/>
      <c r="D10" s="182"/>
      <c r="E10" s="186"/>
      <c r="F10" s="135">
        <v>10192714</v>
      </c>
      <c r="G10" s="135">
        <v>9892714</v>
      </c>
      <c r="H10" s="135">
        <v>9892714</v>
      </c>
    </row>
    <row r="11" spans="1:9" ht="22.5" customHeight="1" x14ac:dyDescent="0.25">
      <c r="A11" s="179" t="s">
        <v>2</v>
      </c>
      <c r="B11" s="180"/>
      <c r="C11" s="180"/>
      <c r="D11" s="180"/>
      <c r="E11" s="180"/>
      <c r="F11" s="135">
        <v>240000</v>
      </c>
      <c r="G11" s="135">
        <v>240000</v>
      </c>
      <c r="H11" s="135">
        <v>240000</v>
      </c>
    </row>
    <row r="12" spans="1:9" ht="22.5" customHeight="1" x14ac:dyDescent="0.25">
      <c r="A12" s="181" t="s">
        <v>3</v>
      </c>
      <c r="B12" s="182"/>
      <c r="C12" s="182"/>
      <c r="D12" s="182"/>
      <c r="E12" s="182"/>
      <c r="F12" s="135">
        <f>+F6-F9</f>
        <v>0</v>
      </c>
      <c r="G12" s="135">
        <f>+G6-G9</f>
        <v>0</v>
      </c>
      <c r="H12" s="135">
        <f>+H6-H9</f>
        <v>0</v>
      </c>
    </row>
    <row r="13" spans="1:9" ht="25.5" customHeight="1" x14ac:dyDescent="0.2">
      <c r="A13" s="183"/>
      <c r="B13" s="184"/>
      <c r="C13" s="184"/>
      <c r="D13" s="184"/>
      <c r="E13" s="184"/>
      <c r="F13" s="185"/>
      <c r="G13" s="185"/>
      <c r="H13" s="185"/>
    </row>
    <row r="14" spans="1:9" ht="27.75" customHeight="1" x14ac:dyDescent="0.25">
      <c r="A14" s="42"/>
      <c r="B14" s="43"/>
      <c r="C14" s="43"/>
      <c r="D14" s="44"/>
      <c r="E14" s="45"/>
      <c r="F14" s="46" t="str">
        <f>+F5</f>
        <v>Prijedlog plana 
za 2021.</v>
      </c>
      <c r="G14" s="46" t="str">
        <f>+G5</f>
        <v>Projekcija plana
za 2022.</v>
      </c>
      <c r="H14" s="46" t="str">
        <f>+H5</f>
        <v>Projekcija plana 
za 2023.</v>
      </c>
    </row>
    <row r="15" spans="1:9" ht="22.5" customHeight="1" x14ac:dyDescent="0.25">
      <c r="A15" s="189" t="s">
        <v>4</v>
      </c>
      <c r="B15" s="190"/>
      <c r="C15" s="190"/>
      <c r="D15" s="190"/>
      <c r="E15" s="191"/>
      <c r="F15" s="134">
        <v>0</v>
      </c>
      <c r="G15" s="134">
        <v>0</v>
      </c>
      <c r="H15" s="135">
        <v>0</v>
      </c>
    </row>
    <row r="16" spans="1:9" s="36" customFormat="1" ht="25.5" customHeight="1" x14ac:dyDescent="0.25">
      <c r="A16" s="192"/>
      <c r="B16" s="184"/>
      <c r="C16" s="184"/>
      <c r="D16" s="184"/>
      <c r="E16" s="184"/>
      <c r="F16" s="185"/>
      <c r="G16" s="185"/>
      <c r="H16" s="185"/>
    </row>
    <row r="17" spans="1:8" s="36" customFormat="1" ht="27.75" customHeight="1" x14ac:dyDescent="0.25">
      <c r="A17" s="42"/>
      <c r="B17" s="43"/>
      <c r="C17" s="43"/>
      <c r="D17" s="44"/>
      <c r="E17" s="45"/>
      <c r="F17" s="46" t="str">
        <f>+F5</f>
        <v>Prijedlog plana 
za 2021.</v>
      </c>
      <c r="G17" s="46" t="str">
        <f>+G5</f>
        <v>Projekcija plana
za 2022.</v>
      </c>
      <c r="H17" s="46" t="str">
        <f>+H5</f>
        <v>Projekcija plana 
za 2023.</v>
      </c>
    </row>
    <row r="18" spans="1:8" s="36" customFormat="1" ht="22.5" customHeight="1" x14ac:dyDescent="0.25">
      <c r="A18" s="188" t="s">
        <v>5</v>
      </c>
      <c r="B18" s="182"/>
      <c r="C18" s="182"/>
      <c r="D18" s="182"/>
      <c r="E18" s="182"/>
      <c r="F18" s="132"/>
      <c r="G18" s="132"/>
      <c r="H18" s="132"/>
    </row>
    <row r="19" spans="1:8" s="36" customFormat="1" ht="22.5" customHeight="1" x14ac:dyDescent="0.25">
      <c r="A19" s="188" t="s">
        <v>6</v>
      </c>
      <c r="B19" s="182"/>
      <c r="C19" s="182"/>
      <c r="D19" s="182"/>
      <c r="E19" s="182"/>
      <c r="F19" s="132"/>
      <c r="G19" s="132"/>
      <c r="H19" s="132"/>
    </row>
    <row r="20" spans="1:8" s="36" customFormat="1" ht="22.5" customHeight="1" x14ac:dyDescent="0.25">
      <c r="A20" s="181" t="s">
        <v>7</v>
      </c>
      <c r="B20" s="182"/>
      <c r="C20" s="182"/>
      <c r="D20" s="182"/>
      <c r="E20" s="182"/>
      <c r="F20" s="132">
        <f>+F18-F19</f>
        <v>0</v>
      </c>
      <c r="G20" s="132">
        <f>+G18-G19</f>
        <v>0</v>
      </c>
      <c r="H20" s="132">
        <f>+H18-H19</f>
        <v>0</v>
      </c>
    </row>
    <row r="21" spans="1:8" s="36" customFormat="1" ht="15" customHeight="1" x14ac:dyDescent="0.25">
      <c r="A21" s="45"/>
      <c r="B21" s="51"/>
      <c r="C21" s="50"/>
      <c r="D21" s="52"/>
      <c r="E21" s="51"/>
      <c r="F21" s="133"/>
      <c r="G21" s="133"/>
      <c r="H21" s="133"/>
    </row>
    <row r="22" spans="1:8" s="36" customFormat="1" ht="22.5" customHeight="1" x14ac:dyDescent="0.25">
      <c r="A22" s="181" t="s">
        <v>8</v>
      </c>
      <c r="B22" s="182"/>
      <c r="C22" s="182"/>
      <c r="D22" s="182"/>
      <c r="E22" s="182"/>
      <c r="F22" s="132">
        <f>SUM(F12,F15,F20)</f>
        <v>0</v>
      </c>
      <c r="G22" s="132">
        <f>SUM(G12,G15,G20)</f>
        <v>0</v>
      </c>
      <c r="H22" s="132">
        <f>SUM(H12,H15,H20)</f>
        <v>0</v>
      </c>
    </row>
    <row r="23" spans="1:8" s="36" customFormat="1" ht="18" customHeight="1" x14ac:dyDescent="0.25">
      <c r="A23" s="53"/>
      <c r="B23" s="41"/>
      <c r="C23" s="41"/>
      <c r="D23" s="41"/>
      <c r="E23" s="41"/>
    </row>
  </sheetData>
  <mergeCells count="16">
    <mergeCell ref="A15:E15"/>
    <mergeCell ref="A16:H16"/>
    <mergeCell ref="A19:E19"/>
    <mergeCell ref="A22:E22"/>
    <mergeCell ref="A20:E20"/>
    <mergeCell ref="A18:E18"/>
    <mergeCell ref="A11:E11"/>
    <mergeCell ref="A12:E12"/>
    <mergeCell ref="A13:H13"/>
    <mergeCell ref="A10:E10"/>
    <mergeCell ref="A1:H1"/>
    <mergeCell ref="A2:H2"/>
    <mergeCell ref="A3:H3"/>
    <mergeCell ref="A6:E6"/>
    <mergeCell ref="A8:E8"/>
    <mergeCell ref="A7:E7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4"/>
  <sheetViews>
    <sheetView topLeftCell="A22" zoomScaleNormal="100" workbookViewId="0">
      <selection activeCell="F47" sqref="F47"/>
    </sheetView>
  </sheetViews>
  <sheetFormatPr defaultColWidth="11.42578125" defaultRowHeight="12.75" x14ac:dyDescent="0.2"/>
  <cols>
    <col min="1" max="1" width="22.7109375" style="9" customWidth="1"/>
    <col min="2" max="7" width="15.7109375" style="9" customWidth="1"/>
    <col min="8" max="8" width="15.7109375" style="37" customWidth="1"/>
    <col min="9" max="11" width="15.7109375" style="2" customWidth="1"/>
    <col min="12" max="12" width="7.85546875" style="2" customWidth="1"/>
    <col min="13" max="13" width="14.28515625" style="2" customWidth="1"/>
    <col min="14" max="14" width="7.85546875" style="2" customWidth="1"/>
    <col min="15" max="16384" width="11.42578125" style="2"/>
  </cols>
  <sheetData>
    <row r="1" spans="1:11" ht="24" customHeight="1" x14ac:dyDescent="0.2">
      <c r="A1" s="183" t="s">
        <v>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39" customHeight="1" x14ac:dyDescent="0.2">
      <c r="A2" s="62"/>
      <c r="B2" s="187" t="s">
        <v>141</v>
      </c>
      <c r="C2" s="187"/>
      <c r="D2" s="187"/>
      <c r="E2" s="187"/>
      <c r="F2" s="187"/>
      <c r="G2" s="187"/>
      <c r="H2" s="187"/>
      <c r="I2" s="187"/>
      <c r="J2" s="91"/>
      <c r="K2" s="62"/>
    </row>
    <row r="3" spans="1:11" s="1" customFormat="1" ht="13.5" thickBot="1" x14ac:dyDescent="0.25">
      <c r="A3" s="6"/>
    </row>
    <row r="4" spans="1:11" s="1" customFormat="1" ht="16.5" thickBot="1" x14ac:dyDescent="0.25">
      <c r="A4" s="200" t="s">
        <v>10</v>
      </c>
      <c r="B4" s="202" t="s">
        <v>122</v>
      </c>
      <c r="C4" s="203"/>
      <c r="D4" s="203"/>
      <c r="E4" s="204"/>
      <c r="F4" s="204"/>
      <c r="G4" s="204"/>
      <c r="H4" s="204"/>
      <c r="I4" s="204"/>
      <c r="J4" s="204"/>
      <c r="K4" s="204"/>
    </row>
    <row r="5" spans="1:11" s="1" customFormat="1" ht="35.25" customHeight="1" x14ac:dyDescent="0.2">
      <c r="A5" s="201"/>
      <c r="B5" s="205" t="s">
        <v>48</v>
      </c>
      <c r="C5" s="206"/>
      <c r="D5" s="207"/>
      <c r="E5" s="193" t="s">
        <v>49</v>
      </c>
      <c r="F5" s="193" t="s">
        <v>50</v>
      </c>
      <c r="G5" s="193" t="s">
        <v>51</v>
      </c>
      <c r="H5" s="193" t="s">
        <v>52</v>
      </c>
      <c r="I5" s="193" t="s">
        <v>53</v>
      </c>
      <c r="J5" s="193" t="s">
        <v>54</v>
      </c>
      <c r="K5" s="198" t="s">
        <v>55</v>
      </c>
    </row>
    <row r="6" spans="1:11" s="1" customFormat="1" ht="79.5" customHeight="1" thickBot="1" x14ac:dyDescent="0.25">
      <c r="A6" s="92" t="s">
        <v>60</v>
      </c>
      <c r="B6" s="67" t="s">
        <v>57</v>
      </c>
      <c r="C6" s="67" t="s">
        <v>58</v>
      </c>
      <c r="D6" s="67" t="s">
        <v>59</v>
      </c>
      <c r="E6" s="194"/>
      <c r="F6" s="194"/>
      <c r="G6" s="194"/>
      <c r="H6" s="194"/>
      <c r="I6" s="194"/>
      <c r="J6" s="194"/>
      <c r="K6" s="199"/>
    </row>
    <row r="7" spans="1:11" s="1" customFormat="1" x14ac:dyDescent="0.2">
      <c r="A7" s="57">
        <v>638</v>
      </c>
      <c r="B7" s="136"/>
      <c r="C7" s="137"/>
      <c r="D7" s="138"/>
      <c r="E7" s="139"/>
      <c r="F7" s="139"/>
      <c r="G7" s="139"/>
      <c r="H7" s="140">
        <v>0</v>
      </c>
      <c r="I7" s="141"/>
      <c r="J7" s="141"/>
      <c r="K7" s="141"/>
    </row>
    <row r="8" spans="1:11" s="1" customFormat="1" x14ac:dyDescent="0.2">
      <c r="A8" s="58">
        <v>641</v>
      </c>
      <c r="B8" s="142"/>
      <c r="C8" s="143"/>
      <c r="D8" s="144"/>
      <c r="E8" s="145">
        <v>100</v>
      </c>
      <c r="F8" s="145"/>
      <c r="G8" s="145"/>
      <c r="H8" s="145"/>
      <c r="I8" s="145"/>
      <c r="J8" s="145"/>
      <c r="K8" s="145"/>
    </row>
    <row r="9" spans="1:11" s="1" customFormat="1" x14ac:dyDescent="0.2">
      <c r="A9" s="58">
        <v>652</v>
      </c>
      <c r="B9" s="142"/>
      <c r="C9" s="143"/>
      <c r="D9" s="144"/>
      <c r="E9" s="145"/>
      <c r="F9" s="145">
        <v>5250000</v>
      </c>
      <c r="G9" s="145"/>
      <c r="H9" s="145"/>
      <c r="I9" s="145"/>
      <c r="J9" s="145"/>
      <c r="K9" s="145"/>
    </row>
    <row r="10" spans="1:11" s="1" customFormat="1" x14ac:dyDescent="0.2">
      <c r="A10" s="58">
        <v>671</v>
      </c>
      <c r="B10" s="142">
        <v>4820614</v>
      </c>
      <c r="C10" s="143">
        <v>362000</v>
      </c>
      <c r="D10" s="144"/>
      <c r="E10" s="145"/>
      <c r="F10" s="145"/>
      <c r="G10" s="145"/>
      <c r="H10" s="145"/>
      <c r="I10" s="145"/>
      <c r="J10" s="145"/>
      <c r="K10" s="145"/>
    </row>
    <row r="11" spans="1:11" s="1" customFormat="1" x14ac:dyDescent="0.2">
      <c r="A11" s="58"/>
      <c r="B11" s="142"/>
      <c r="C11" s="143"/>
      <c r="D11" s="144"/>
      <c r="E11" s="145"/>
      <c r="F11" s="145"/>
      <c r="G11" s="145"/>
      <c r="H11" s="145"/>
      <c r="I11" s="145"/>
      <c r="J11" s="145"/>
      <c r="K11" s="145"/>
    </row>
    <row r="12" spans="1:11" s="1" customFormat="1" x14ac:dyDescent="0.2">
      <c r="A12" s="58"/>
      <c r="B12" s="142"/>
      <c r="C12" s="143"/>
      <c r="D12" s="144"/>
      <c r="E12" s="145"/>
      <c r="F12" s="145"/>
      <c r="G12" s="145"/>
      <c r="H12" s="145"/>
      <c r="I12" s="145"/>
      <c r="J12" s="145"/>
      <c r="K12" s="145"/>
    </row>
    <row r="13" spans="1:11" s="1" customFormat="1" x14ac:dyDescent="0.2">
      <c r="A13" s="58"/>
      <c r="B13" s="142"/>
      <c r="C13" s="143"/>
      <c r="D13" s="144"/>
      <c r="E13" s="145"/>
      <c r="F13" s="145"/>
      <c r="G13" s="145"/>
      <c r="H13" s="145"/>
      <c r="I13" s="145"/>
      <c r="J13" s="145"/>
      <c r="K13" s="145"/>
    </row>
    <row r="14" spans="1:11" s="1" customFormat="1" x14ac:dyDescent="0.2">
      <c r="A14" s="58"/>
      <c r="B14" s="142"/>
      <c r="C14" s="143"/>
      <c r="D14" s="144"/>
      <c r="E14" s="145"/>
      <c r="F14" s="145"/>
      <c r="G14" s="145"/>
      <c r="H14" s="145"/>
      <c r="I14" s="145"/>
      <c r="J14" s="145"/>
      <c r="K14" s="145"/>
    </row>
    <row r="15" spans="1:11" s="1" customFormat="1" x14ac:dyDescent="0.2">
      <c r="A15" s="59"/>
      <c r="B15" s="142"/>
      <c r="C15" s="143"/>
      <c r="D15" s="144"/>
      <c r="E15" s="145"/>
      <c r="F15" s="145"/>
      <c r="G15" s="145"/>
      <c r="H15" s="145"/>
      <c r="I15" s="145"/>
      <c r="J15" s="145"/>
      <c r="K15" s="145"/>
    </row>
    <row r="16" spans="1:11" s="1" customFormat="1" x14ac:dyDescent="0.2">
      <c r="A16" s="60"/>
      <c r="B16" s="142"/>
      <c r="C16" s="143"/>
      <c r="D16" s="144"/>
      <c r="E16" s="145"/>
      <c r="F16" s="145"/>
      <c r="G16" s="145"/>
      <c r="H16" s="145"/>
      <c r="I16" s="145"/>
      <c r="J16" s="145"/>
      <c r="K16" s="145"/>
    </row>
    <row r="17" spans="1:11" s="1" customFormat="1" x14ac:dyDescent="0.2">
      <c r="A17" s="60"/>
      <c r="B17" s="142"/>
      <c r="C17" s="143"/>
      <c r="D17" s="144"/>
      <c r="E17" s="145"/>
      <c r="F17" s="145"/>
      <c r="G17" s="145"/>
      <c r="H17" s="145"/>
      <c r="I17" s="145"/>
      <c r="J17" s="145"/>
      <c r="K17" s="145"/>
    </row>
    <row r="18" spans="1:11" s="1" customFormat="1" x14ac:dyDescent="0.2">
      <c r="A18" s="60"/>
      <c r="B18" s="142"/>
      <c r="C18" s="143"/>
      <c r="D18" s="144"/>
      <c r="E18" s="145"/>
      <c r="F18" s="145"/>
      <c r="G18" s="145"/>
      <c r="H18" s="145"/>
      <c r="I18" s="145"/>
      <c r="J18" s="145"/>
      <c r="K18" s="145"/>
    </row>
    <row r="19" spans="1:11" s="1" customFormat="1" x14ac:dyDescent="0.2">
      <c r="A19" s="60"/>
      <c r="B19" s="142"/>
      <c r="C19" s="143"/>
      <c r="D19" s="144"/>
      <c r="E19" s="145"/>
      <c r="F19" s="145"/>
      <c r="G19" s="145"/>
      <c r="H19" s="145"/>
      <c r="I19" s="145"/>
      <c r="J19" s="145"/>
      <c r="K19" s="145"/>
    </row>
    <row r="20" spans="1:11" s="1" customFormat="1" ht="13.5" thickBot="1" x14ac:dyDescent="0.25">
      <c r="A20" s="61"/>
      <c r="B20" s="146"/>
      <c r="C20" s="147"/>
      <c r="D20" s="148"/>
      <c r="E20" s="149"/>
      <c r="F20" s="149"/>
      <c r="G20" s="149"/>
      <c r="H20" s="149"/>
      <c r="I20" s="149"/>
      <c r="J20" s="149"/>
      <c r="K20" s="149"/>
    </row>
    <row r="21" spans="1:11" s="1" customFormat="1" ht="30" customHeight="1" thickBot="1" x14ac:dyDescent="0.25">
      <c r="A21" s="7" t="s">
        <v>11</v>
      </c>
      <c r="B21" s="150">
        <f>SUM(B7:B20)</f>
        <v>4820614</v>
      </c>
      <c r="C21" s="151">
        <f t="shared" ref="C21:K21" si="0">SUM(C7:C20)</f>
        <v>362000</v>
      </c>
      <c r="D21" s="152">
        <f t="shared" si="0"/>
        <v>0</v>
      </c>
      <c r="E21" s="153">
        <f t="shared" si="0"/>
        <v>100</v>
      </c>
      <c r="F21" s="153">
        <f t="shared" si="0"/>
        <v>5250000</v>
      </c>
      <c r="G21" s="153">
        <f t="shared" si="0"/>
        <v>0</v>
      </c>
      <c r="H21" s="153">
        <f t="shared" si="0"/>
        <v>0</v>
      </c>
      <c r="I21" s="153">
        <f t="shared" si="0"/>
        <v>0</v>
      </c>
      <c r="J21" s="153">
        <f t="shared" si="0"/>
        <v>0</v>
      </c>
      <c r="K21" s="153">
        <f t="shared" si="0"/>
        <v>0</v>
      </c>
    </row>
    <row r="22" spans="1:11" s="1" customFormat="1" ht="26.25" thickBot="1" x14ac:dyDescent="0.25">
      <c r="A22" s="7" t="s">
        <v>124</v>
      </c>
      <c r="B22" s="195">
        <f>SUM(B21:K21)</f>
        <v>10432714</v>
      </c>
      <c r="C22" s="196"/>
      <c r="D22" s="196"/>
      <c r="E22" s="196"/>
      <c r="F22" s="196"/>
      <c r="G22" s="196"/>
      <c r="H22" s="196"/>
      <c r="I22" s="196"/>
      <c r="J22" s="196"/>
      <c r="K22" s="197"/>
    </row>
    <row r="23" spans="1:11" x14ac:dyDescent="0.2">
      <c r="A23" s="4"/>
      <c r="B23" s="4"/>
      <c r="C23" s="4"/>
      <c r="D23" s="4"/>
      <c r="E23" s="4"/>
      <c r="F23" s="4"/>
      <c r="G23" s="4"/>
      <c r="H23" s="5"/>
      <c r="I23" s="8"/>
    </row>
    <row r="24" spans="1:11" ht="13.5" thickBot="1" x14ac:dyDescent="0.25">
      <c r="A24" s="4"/>
      <c r="B24" s="4"/>
      <c r="C24" s="4"/>
      <c r="D24" s="4"/>
      <c r="E24" s="4"/>
      <c r="F24" s="4"/>
      <c r="G24" s="4"/>
      <c r="H24" s="5"/>
      <c r="I24" s="8"/>
    </row>
    <row r="25" spans="1:11" ht="30.75" customHeight="1" thickBot="1" x14ac:dyDescent="0.25">
      <c r="A25" s="200" t="s">
        <v>10</v>
      </c>
      <c r="B25" s="202" t="s">
        <v>130</v>
      </c>
      <c r="C25" s="203"/>
      <c r="D25" s="203"/>
      <c r="E25" s="204"/>
      <c r="F25" s="204"/>
      <c r="G25" s="204"/>
      <c r="H25" s="204"/>
      <c r="I25" s="204"/>
      <c r="J25" s="204"/>
      <c r="K25" s="204"/>
    </row>
    <row r="26" spans="1:11" ht="13.5" customHeight="1" x14ac:dyDescent="0.2">
      <c r="A26" s="201"/>
      <c r="B26" s="205" t="s">
        <v>48</v>
      </c>
      <c r="C26" s="206"/>
      <c r="D26" s="207"/>
      <c r="E26" s="193" t="s">
        <v>49</v>
      </c>
      <c r="F26" s="193" t="s">
        <v>50</v>
      </c>
      <c r="G26" s="193" t="s">
        <v>51</v>
      </c>
      <c r="H26" s="193" t="s">
        <v>52</v>
      </c>
      <c r="I26" s="193" t="s">
        <v>53</v>
      </c>
      <c r="J26" s="193" t="s">
        <v>54</v>
      </c>
      <c r="K26" s="198" t="s">
        <v>55</v>
      </c>
    </row>
    <row r="27" spans="1:11" ht="82.5" customHeight="1" thickBot="1" x14ac:dyDescent="0.25">
      <c r="A27" s="92" t="s">
        <v>61</v>
      </c>
      <c r="B27" s="67" t="s">
        <v>57</v>
      </c>
      <c r="C27" s="67" t="s">
        <v>58</v>
      </c>
      <c r="D27" s="67" t="s">
        <v>59</v>
      </c>
      <c r="E27" s="194"/>
      <c r="F27" s="194"/>
      <c r="G27" s="194"/>
      <c r="H27" s="194"/>
      <c r="I27" s="194"/>
      <c r="J27" s="194"/>
      <c r="K27" s="199"/>
    </row>
    <row r="28" spans="1:11" x14ac:dyDescent="0.2">
      <c r="A28" s="57">
        <v>64</v>
      </c>
      <c r="B28" s="136"/>
      <c r="C28" s="137"/>
      <c r="D28" s="138"/>
      <c r="E28" s="139">
        <v>100</v>
      </c>
      <c r="F28" s="139"/>
      <c r="G28" s="139"/>
      <c r="H28" s="140"/>
      <c r="I28" s="141"/>
      <c r="J28" s="141"/>
      <c r="K28" s="141"/>
    </row>
    <row r="29" spans="1:11" x14ac:dyDescent="0.2">
      <c r="A29" s="58">
        <v>65</v>
      </c>
      <c r="B29" s="142"/>
      <c r="C29" s="143"/>
      <c r="D29" s="144"/>
      <c r="E29" s="145"/>
      <c r="F29" s="145">
        <v>5250000</v>
      </c>
      <c r="G29" s="145"/>
      <c r="H29" s="145"/>
      <c r="I29" s="145"/>
      <c r="J29" s="145"/>
      <c r="K29" s="145"/>
    </row>
    <row r="30" spans="1:11" x14ac:dyDescent="0.2">
      <c r="A30" s="58">
        <v>67</v>
      </c>
      <c r="B30" s="142">
        <v>4820614</v>
      </c>
      <c r="C30" s="143">
        <v>62000</v>
      </c>
      <c r="D30" s="144"/>
      <c r="E30" s="145"/>
      <c r="F30" s="145"/>
      <c r="G30" s="145"/>
      <c r="H30" s="145"/>
      <c r="I30" s="145"/>
      <c r="J30" s="145"/>
      <c r="K30" s="145"/>
    </row>
    <row r="31" spans="1:11" x14ac:dyDescent="0.2">
      <c r="A31" s="58"/>
      <c r="B31" s="142"/>
      <c r="C31" s="143"/>
      <c r="D31" s="144"/>
      <c r="E31" s="145"/>
      <c r="F31" s="145"/>
      <c r="G31" s="145"/>
      <c r="H31" s="145"/>
      <c r="I31" s="145"/>
      <c r="J31" s="145"/>
      <c r="K31" s="145"/>
    </row>
    <row r="32" spans="1:11" x14ac:dyDescent="0.2">
      <c r="A32" s="58"/>
      <c r="B32" s="142"/>
      <c r="C32" s="143"/>
      <c r="D32" s="144"/>
      <c r="E32" s="145"/>
      <c r="F32" s="145"/>
      <c r="G32" s="145"/>
      <c r="H32" s="145"/>
      <c r="I32" s="145"/>
      <c r="J32" s="145"/>
      <c r="K32" s="145"/>
    </row>
    <row r="33" spans="1:11" x14ac:dyDescent="0.2">
      <c r="A33" s="59"/>
      <c r="B33" s="142"/>
      <c r="C33" s="143"/>
      <c r="D33" s="144"/>
      <c r="E33" s="145"/>
      <c r="F33" s="145"/>
      <c r="G33" s="145"/>
      <c r="H33" s="145"/>
      <c r="I33" s="145"/>
      <c r="J33" s="145"/>
      <c r="K33" s="145"/>
    </row>
    <row r="34" spans="1:11" x14ac:dyDescent="0.2">
      <c r="A34" s="60"/>
      <c r="B34" s="142"/>
      <c r="C34" s="143"/>
      <c r="D34" s="144"/>
      <c r="E34" s="145"/>
      <c r="F34" s="145"/>
      <c r="G34" s="145"/>
      <c r="H34" s="145"/>
      <c r="I34" s="145"/>
      <c r="J34" s="145"/>
      <c r="K34" s="145"/>
    </row>
    <row r="35" spans="1:11" x14ac:dyDescent="0.2">
      <c r="A35" s="60"/>
      <c r="B35" s="142"/>
      <c r="C35" s="143"/>
      <c r="D35" s="144"/>
      <c r="E35" s="145"/>
      <c r="F35" s="145"/>
      <c r="G35" s="145"/>
      <c r="H35" s="145"/>
      <c r="I35" s="145"/>
      <c r="J35" s="145"/>
      <c r="K35" s="145"/>
    </row>
    <row r="36" spans="1:11" x14ac:dyDescent="0.2">
      <c r="A36" s="60"/>
      <c r="B36" s="142"/>
      <c r="C36" s="143"/>
      <c r="D36" s="144"/>
      <c r="E36" s="145"/>
      <c r="F36" s="145"/>
      <c r="G36" s="145"/>
      <c r="H36" s="145"/>
      <c r="I36" s="145"/>
      <c r="J36" s="145"/>
      <c r="K36" s="145"/>
    </row>
    <row r="37" spans="1:11" x14ac:dyDescent="0.2">
      <c r="A37" s="60"/>
      <c r="B37" s="142"/>
      <c r="C37" s="143"/>
      <c r="D37" s="144"/>
      <c r="E37" s="145"/>
      <c r="F37" s="145"/>
      <c r="G37" s="145"/>
      <c r="H37" s="145"/>
      <c r="I37" s="145"/>
      <c r="J37" s="145"/>
      <c r="K37" s="145"/>
    </row>
    <row r="38" spans="1:11" s="1" customFormat="1" ht="30" customHeight="1" thickBot="1" x14ac:dyDescent="0.25">
      <c r="A38" s="61"/>
      <c r="B38" s="146"/>
      <c r="C38" s="147"/>
      <c r="D38" s="148"/>
      <c r="E38" s="149"/>
      <c r="F38" s="149"/>
      <c r="G38" s="149"/>
      <c r="H38" s="149"/>
      <c r="I38" s="149"/>
      <c r="J38" s="149"/>
      <c r="K38" s="149"/>
    </row>
    <row r="39" spans="1:11" s="1" customFormat="1" ht="28.5" customHeight="1" thickBot="1" x14ac:dyDescent="0.25">
      <c r="A39" s="7" t="s">
        <v>11</v>
      </c>
      <c r="B39" s="150">
        <f>SUM(B28:B38)</f>
        <v>4820614</v>
      </c>
      <c r="C39" s="151">
        <f t="shared" ref="C39:K39" si="1">SUM(C28:C38)</f>
        <v>62000</v>
      </c>
      <c r="D39" s="152">
        <f t="shared" si="1"/>
        <v>0</v>
      </c>
      <c r="E39" s="153">
        <f t="shared" si="1"/>
        <v>100</v>
      </c>
      <c r="F39" s="153">
        <f t="shared" si="1"/>
        <v>5250000</v>
      </c>
      <c r="G39" s="153">
        <f t="shared" si="1"/>
        <v>0</v>
      </c>
      <c r="H39" s="153">
        <f t="shared" si="1"/>
        <v>0</v>
      </c>
      <c r="I39" s="153">
        <f t="shared" si="1"/>
        <v>0</v>
      </c>
      <c r="J39" s="153">
        <f t="shared" si="1"/>
        <v>0</v>
      </c>
      <c r="K39" s="153">
        <f t="shared" si="1"/>
        <v>0</v>
      </c>
    </row>
    <row r="40" spans="1:11" ht="26.25" thickBot="1" x14ac:dyDescent="0.25">
      <c r="A40" s="7" t="s">
        <v>139</v>
      </c>
      <c r="B40" s="195">
        <f>SUM(B39:K39)</f>
        <v>10132714</v>
      </c>
      <c r="C40" s="196"/>
      <c r="D40" s="196"/>
      <c r="E40" s="196"/>
      <c r="F40" s="196"/>
      <c r="G40" s="196"/>
      <c r="H40" s="196"/>
      <c r="I40" s="196"/>
      <c r="J40" s="196"/>
      <c r="K40" s="197"/>
    </row>
    <row r="41" spans="1:11" x14ac:dyDescent="0.2">
      <c r="H41" s="10"/>
      <c r="I41" s="11"/>
    </row>
    <row r="42" spans="1:11" ht="13.5" thickBot="1" x14ac:dyDescent="0.25">
      <c r="H42" s="10"/>
      <c r="I42" s="11"/>
    </row>
    <row r="43" spans="1:11" ht="16.5" thickBot="1" x14ac:dyDescent="0.25">
      <c r="A43" s="200" t="s">
        <v>10</v>
      </c>
      <c r="B43" s="202" t="s">
        <v>131</v>
      </c>
      <c r="C43" s="203"/>
      <c r="D43" s="203"/>
      <c r="E43" s="204"/>
      <c r="F43" s="204"/>
      <c r="G43" s="204"/>
      <c r="H43" s="204"/>
      <c r="I43" s="204"/>
      <c r="J43" s="204"/>
      <c r="K43" s="204"/>
    </row>
    <row r="44" spans="1:11" ht="25.5" customHeight="1" x14ac:dyDescent="0.2">
      <c r="A44" s="201"/>
      <c r="B44" s="205" t="s">
        <v>48</v>
      </c>
      <c r="C44" s="206"/>
      <c r="D44" s="207"/>
      <c r="E44" s="193" t="s">
        <v>49</v>
      </c>
      <c r="F44" s="193" t="s">
        <v>50</v>
      </c>
      <c r="G44" s="193" t="s">
        <v>51</v>
      </c>
      <c r="H44" s="193" t="s">
        <v>52</v>
      </c>
      <c r="I44" s="193" t="s">
        <v>53</v>
      </c>
      <c r="J44" s="193" t="s">
        <v>54</v>
      </c>
      <c r="K44" s="198" t="s">
        <v>55</v>
      </c>
    </row>
    <row r="45" spans="1:11" ht="60.75" customHeight="1" thickBot="1" x14ac:dyDescent="0.25">
      <c r="A45" s="92" t="s">
        <v>61</v>
      </c>
      <c r="B45" s="67" t="s">
        <v>57</v>
      </c>
      <c r="C45" s="67" t="s">
        <v>58</v>
      </c>
      <c r="D45" s="67" t="s">
        <v>59</v>
      </c>
      <c r="E45" s="194"/>
      <c r="F45" s="194"/>
      <c r="G45" s="194"/>
      <c r="H45" s="194"/>
      <c r="I45" s="194"/>
      <c r="J45" s="194"/>
      <c r="K45" s="199"/>
    </row>
    <row r="46" spans="1:11" x14ac:dyDescent="0.2">
      <c r="A46" s="57">
        <v>64</v>
      </c>
      <c r="B46" s="136"/>
      <c r="C46" s="137"/>
      <c r="D46" s="138"/>
      <c r="E46" s="139">
        <v>100</v>
      </c>
      <c r="F46" s="139"/>
      <c r="G46" s="139"/>
      <c r="H46" s="140"/>
      <c r="I46" s="141"/>
      <c r="J46" s="141"/>
      <c r="K46" s="141"/>
    </row>
    <row r="47" spans="1:11" x14ac:dyDescent="0.2">
      <c r="A47" s="58">
        <v>65</v>
      </c>
      <c r="B47" s="142"/>
      <c r="C47" s="143"/>
      <c r="D47" s="144"/>
      <c r="E47" s="145"/>
      <c r="F47" s="145">
        <v>5250000</v>
      </c>
      <c r="G47" s="145"/>
      <c r="H47" s="145"/>
      <c r="I47" s="145"/>
      <c r="J47" s="145"/>
      <c r="K47" s="145"/>
    </row>
    <row r="48" spans="1:11" x14ac:dyDescent="0.2">
      <c r="A48" s="58">
        <v>67</v>
      </c>
      <c r="B48" s="142">
        <v>4820614</v>
      </c>
      <c r="C48" s="143">
        <v>62000</v>
      </c>
      <c r="D48" s="144"/>
      <c r="E48" s="145"/>
      <c r="F48" s="145"/>
      <c r="G48" s="145"/>
      <c r="H48" s="145"/>
      <c r="I48" s="145"/>
      <c r="J48" s="145"/>
      <c r="K48" s="145"/>
    </row>
    <row r="49" spans="1:11" x14ac:dyDescent="0.2">
      <c r="A49" s="58"/>
      <c r="B49" s="142"/>
      <c r="C49" s="143"/>
      <c r="D49" s="144"/>
      <c r="E49" s="145"/>
      <c r="F49" s="145"/>
      <c r="G49" s="145"/>
      <c r="H49" s="145"/>
      <c r="I49" s="145"/>
      <c r="J49" s="145"/>
      <c r="K49" s="145"/>
    </row>
    <row r="50" spans="1:11" x14ac:dyDescent="0.2">
      <c r="A50" s="58"/>
      <c r="B50" s="142"/>
      <c r="C50" s="143"/>
      <c r="D50" s="144"/>
      <c r="E50" s="145"/>
      <c r="F50" s="145"/>
      <c r="G50" s="145"/>
      <c r="H50" s="145"/>
      <c r="I50" s="145"/>
      <c r="J50" s="145"/>
      <c r="K50" s="145"/>
    </row>
    <row r="51" spans="1:11" x14ac:dyDescent="0.2">
      <c r="A51" s="59"/>
      <c r="B51" s="142"/>
      <c r="C51" s="143"/>
      <c r="D51" s="144"/>
      <c r="E51" s="145"/>
      <c r="F51" s="145"/>
      <c r="G51" s="145"/>
      <c r="H51" s="145"/>
      <c r="I51" s="145"/>
      <c r="J51" s="145"/>
      <c r="K51" s="145"/>
    </row>
    <row r="52" spans="1:11" ht="13.5" customHeight="1" x14ac:dyDescent="0.2">
      <c r="A52" s="60"/>
      <c r="B52" s="142"/>
      <c r="C52" s="143"/>
      <c r="D52" s="144"/>
      <c r="E52" s="145"/>
      <c r="F52" s="145"/>
      <c r="G52" s="145"/>
      <c r="H52" s="145"/>
      <c r="I52" s="145"/>
      <c r="J52" s="145"/>
      <c r="K52" s="145"/>
    </row>
    <row r="53" spans="1:11" ht="13.5" customHeight="1" x14ac:dyDescent="0.2">
      <c r="A53" s="60"/>
      <c r="B53" s="142"/>
      <c r="C53" s="143"/>
      <c r="D53" s="144"/>
      <c r="E53" s="145"/>
      <c r="F53" s="145"/>
      <c r="G53" s="145"/>
      <c r="H53" s="145"/>
      <c r="I53" s="145"/>
      <c r="J53" s="145"/>
      <c r="K53" s="145"/>
    </row>
    <row r="54" spans="1:11" ht="13.5" customHeight="1" x14ac:dyDescent="0.2">
      <c r="A54" s="60"/>
      <c r="B54" s="142"/>
      <c r="C54" s="143"/>
      <c r="D54" s="144"/>
      <c r="E54" s="145"/>
      <c r="F54" s="145"/>
      <c r="G54" s="145"/>
      <c r="H54" s="145"/>
      <c r="I54" s="145"/>
      <c r="J54" s="145"/>
      <c r="K54" s="145"/>
    </row>
    <row r="55" spans="1:11" x14ac:dyDescent="0.2">
      <c r="A55" s="60"/>
      <c r="B55" s="142"/>
      <c r="C55" s="143"/>
      <c r="D55" s="144"/>
      <c r="E55" s="145"/>
      <c r="F55" s="145"/>
      <c r="G55" s="145"/>
      <c r="H55" s="145"/>
      <c r="I55" s="145"/>
      <c r="J55" s="145"/>
      <c r="K55" s="145"/>
    </row>
    <row r="56" spans="1:11" s="1" customFormat="1" ht="30" customHeight="1" thickBot="1" x14ac:dyDescent="0.25">
      <c r="A56" s="61"/>
      <c r="B56" s="146"/>
      <c r="C56" s="147"/>
      <c r="D56" s="148"/>
      <c r="E56" s="149"/>
      <c r="F56" s="149"/>
      <c r="G56" s="149"/>
      <c r="H56" s="149"/>
      <c r="I56" s="149"/>
      <c r="J56" s="149"/>
      <c r="K56" s="149"/>
    </row>
    <row r="57" spans="1:11" s="1" customFormat="1" ht="28.5" customHeight="1" thickBot="1" x14ac:dyDescent="0.25">
      <c r="A57" s="7" t="s">
        <v>11</v>
      </c>
      <c r="B57" s="150">
        <f>SUM(B46:B56)</f>
        <v>4820614</v>
      </c>
      <c r="C57" s="151">
        <f t="shared" ref="C57:K57" si="2">SUM(C46:C56)</f>
        <v>62000</v>
      </c>
      <c r="D57" s="152">
        <f t="shared" si="2"/>
        <v>0</v>
      </c>
      <c r="E57" s="153">
        <f t="shared" si="2"/>
        <v>100</v>
      </c>
      <c r="F57" s="153">
        <f t="shared" si="2"/>
        <v>5250000</v>
      </c>
      <c r="G57" s="153">
        <f t="shared" si="2"/>
        <v>0</v>
      </c>
      <c r="H57" s="153">
        <f t="shared" si="2"/>
        <v>0</v>
      </c>
      <c r="I57" s="153">
        <f t="shared" si="2"/>
        <v>0</v>
      </c>
      <c r="J57" s="153">
        <f t="shared" si="2"/>
        <v>0</v>
      </c>
      <c r="K57" s="153">
        <f t="shared" si="2"/>
        <v>0</v>
      </c>
    </row>
    <row r="58" spans="1:11" ht="26.25" thickBot="1" x14ac:dyDescent="0.25">
      <c r="A58" s="7" t="s">
        <v>140</v>
      </c>
      <c r="B58" s="195">
        <f>SUM(B57:K57)</f>
        <v>10132714</v>
      </c>
      <c r="C58" s="196"/>
      <c r="D58" s="196"/>
      <c r="E58" s="196"/>
      <c r="F58" s="196"/>
      <c r="G58" s="196"/>
      <c r="H58" s="196"/>
      <c r="I58" s="196"/>
      <c r="J58" s="196"/>
      <c r="K58" s="197"/>
    </row>
    <row r="59" spans="1:11" ht="13.5" customHeight="1" x14ac:dyDescent="0.2">
      <c r="E59" s="12"/>
      <c r="F59" s="12"/>
      <c r="G59" s="12"/>
      <c r="H59" s="14"/>
      <c r="I59" s="15"/>
    </row>
    <row r="60" spans="1:11" ht="13.5" customHeight="1" x14ac:dyDescent="0.2">
      <c r="H60" s="16"/>
      <c r="I60" s="17"/>
    </row>
    <row r="61" spans="1:11" ht="13.5" customHeight="1" x14ac:dyDescent="0.2">
      <c r="H61" s="18"/>
      <c r="I61" s="19"/>
    </row>
    <row r="62" spans="1:11" ht="13.5" customHeight="1" x14ac:dyDescent="0.2">
      <c r="H62" s="10"/>
      <c r="I62" s="11"/>
    </row>
    <row r="63" spans="1:11" ht="28.5" customHeight="1" x14ac:dyDescent="0.2">
      <c r="A63" s="2"/>
      <c r="E63" s="12"/>
      <c r="F63" s="12"/>
      <c r="G63" s="12"/>
      <c r="H63" s="10"/>
      <c r="I63" s="20"/>
    </row>
    <row r="64" spans="1:11" ht="13.5" customHeight="1" x14ac:dyDescent="0.2">
      <c r="E64" s="12"/>
      <c r="F64" s="12"/>
      <c r="G64" s="12"/>
      <c r="H64" s="10"/>
      <c r="I64" s="15"/>
    </row>
    <row r="65" spans="2:9" ht="13.5" customHeight="1" x14ac:dyDescent="0.2">
      <c r="H65" s="10"/>
      <c r="I65" s="11"/>
    </row>
    <row r="66" spans="2:9" ht="13.5" customHeight="1" x14ac:dyDescent="0.2">
      <c r="H66" s="10"/>
      <c r="I66" s="19"/>
    </row>
    <row r="67" spans="2:9" ht="13.5" customHeight="1" x14ac:dyDescent="0.2">
      <c r="H67" s="10"/>
      <c r="I67" s="11"/>
    </row>
    <row r="68" spans="2:9" ht="22.5" customHeight="1" x14ac:dyDescent="0.2">
      <c r="H68" s="10"/>
      <c r="I68" s="21"/>
    </row>
    <row r="69" spans="2:9" ht="13.5" customHeight="1" x14ac:dyDescent="0.2">
      <c r="H69" s="16"/>
      <c r="I69" s="17"/>
    </row>
    <row r="70" spans="2:9" ht="13.5" customHeight="1" x14ac:dyDescent="0.2">
      <c r="B70" s="12"/>
      <c r="C70" s="12"/>
      <c r="D70" s="12"/>
      <c r="H70" s="16"/>
      <c r="I70" s="22"/>
    </row>
    <row r="71" spans="2:9" ht="13.5" customHeight="1" x14ac:dyDescent="0.2">
      <c r="E71" s="12"/>
      <c r="F71" s="12"/>
      <c r="G71" s="12"/>
      <c r="H71" s="16"/>
      <c r="I71" s="23"/>
    </row>
    <row r="72" spans="2:9" ht="13.5" customHeight="1" x14ac:dyDescent="0.2">
      <c r="E72" s="12"/>
      <c r="F72" s="12"/>
      <c r="G72" s="12"/>
      <c r="H72" s="18"/>
      <c r="I72" s="15"/>
    </row>
    <row r="73" spans="2:9" ht="13.5" customHeight="1" x14ac:dyDescent="0.2">
      <c r="H73" s="10"/>
      <c r="I73" s="11"/>
    </row>
    <row r="74" spans="2:9" ht="13.5" customHeight="1" x14ac:dyDescent="0.2">
      <c r="B74" s="12"/>
      <c r="C74" s="12"/>
      <c r="D74" s="12"/>
      <c r="H74" s="10"/>
      <c r="I74" s="13"/>
    </row>
    <row r="75" spans="2:9" ht="13.5" customHeight="1" x14ac:dyDescent="0.2">
      <c r="E75" s="12"/>
      <c r="F75" s="12"/>
      <c r="G75" s="12"/>
      <c r="H75" s="10"/>
      <c r="I75" s="22"/>
    </row>
    <row r="76" spans="2:9" ht="13.5" customHeight="1" x14ac:dyDescent="0.2">
      <c r="E76" s="12"/>
      <c r="F76" s="12"/>
      <c r="G76" s="12"/>
      <c r="H76" s="18"/>
      <c r="I76" s="15"/>
    </row>
    <row r="77" spans="2:9" ht="13.5" customHeight="1" x14ac:dyDescent="0.2">
      <c r="H77" s="16"/>
      <c r="I77" s="11"/>
    </row>
    <row r="78" spans="2:9" ht="13.5" customHeight="1" x14ac:dyDescent="0.2">
      <c r="E78" s="12"/>
      <c r="F78" s="12"/>
      <c r="G78" s="12"/>
      <c r="H78" s="16"/>
      <c r="I78" s="22"/>
    </row>
    <row r="79" spans="2:9" ht="22.5" customHeight="1" x14ac:dyDescent="0.2">
      <c r="H79" s="18"/>
      <c r="I79" s="21"/>
    </row>
    <row r="80" spans="2:9" ht="13.5" customHeight="1" x14ac:dyDescent="0.2">
      <c r="H80" s="10"/>
      <c r="I80" s="11"/>
    </row>
    <row r="81" spans="1:9" ht="13.5" customHeight="1" x14ac:dyDescent="0.2">
      <c r="H81" s="18"/>
      <c r="I81" s="15"/>
    </row>
    <row r="82" spans="1:9" ht="13.5" customHeight="1" x14ac:dyDescent="0.2">
      <c r="H82" s="10"/>
      <c r="I82" s="11"/>
    </row>
    <row r="83" spans="1:9" ht="13.5" customHeight="1" x14ac:dyDescent="0.2">
      <c r="H83" s="10"/>
      <c r="I83" s="11"/>
    </row>
    <row r="84" spans="1:9" ht="13.5" customHeight="1" x14ac:dyDescent="0.2">
      <c r="A84" s="12"/>
      <c r="H84" s="24"/>
      <c r="I84" s="22"/>
    </row>
    <row r="85" spans="1:9" ht="13.5" customHeight="1" x14ac:dyDescent="0.2">
      <c r="B85" s="12"/>
      <c r="C85" s="12"/>
      <c r="D85" s="12"/>
      <c r="E85" s="12"/>
      <c r="F85" s="12"/>
      <c r="G85" s="12"/>
      <c r="H85" s="25"/>
      <c r="I85" s="22"/>
    </row>
    <row r="86" spans="1:9" ht="13.5" customHeight="1" x14ac:dyDescent="0.2">
      <c r="B86" s="12"/>
      <c r="C86" s="12"/>
      <c r="D86" s="12"/>
      <c r="E86" s="12"/>
      <c r="F86" s="12"/>
      <c r="G86" s="12"/>
      <c r="H86" s="25"/>
      <c r="I86" s="13"/>
    </row>
    <row r="87" spans="1:9" ht="13.5" customHeight="1" x14ac:dyDescent="0.2">
      <c r="B87" s="12"/>
      <c r="C87" s="12"/>
      <c r="D87" s="12"/>
      <c r="E87" s="12"/>
      <c r="F87" s="12"/>
      <c r="G87" s="12"/>
      <c r="H87" s="18"/>
      <c r="I87" s="19"/>
    </row>
    <row r="88" spans="1:9" x14ac:dyDescent="0.2">
      <c r="H88" s="10"/>
      <c r="I88" s="11"/>
    </row>
    <row r="89" spans="1:9" x14ac:dyDescent="0.2">
      <c r="B89" s="12"/>
      <c r="C89" s="12"/>
      <c r="D89" s="12"/>
      <c r="H89" s="10"/>
      <c r="I89" s="22"/>
    </row>
    <row r="90" spans="1:9" x14ac:dyDescent="0.2">
      <c r="E90" s="12"/>
      <c r="F90" s="12"/>
      <c r="G90" s="12"/>
      <c r="H90" s="10"/>
      <c r="I90" s="13"/>
    </row>
    <row r="91" spans="1:9" x14ac:dyDescent="0.2">
      <c r="E91" s="12"/>
      <c r="F91" s="12"/>
      <c r="G91" s="12"/>
      <c r="H91" s="18"/>
      <c r="I91" s="15"/>
    </row>
    <row r="92" spans="1:9" x14ac:dyDescent="0.2">
      <c r="H92" s="10"/>
      <c r="I92" s="11"/>
    </row>
    <row r="93" spans="1:9" x14ac:dyDescent="0.2">
      <c r="H93" s="10"/>
      <c r="I93" s="11"/>
    </row>
    <row r="94" spans="1:9" x14ac:dyDescent="0.2">
      <c r="H94" s="26"/>
      <c r="I94" s="27"/>
    </row>
    <row r="95" spans="1:9" x14ac:dyDescent="0.2">
      <c r="H95" s="10"/>
      <c r="I95" s="11"/>
    </row>
    <row r="96" spans="1:9" x14ac:dyDescent="0.2">
      <c r="H96" s="10"/>
      <c r="I96" s="11"/>
    </row>
    <row r="97" spans="5:9" x14ac:dyDescent="0.2">
      <c r="H97" s="10"/>
      <c r="I97" s="11"/>
    </row>
    <row r="98" spans="5:9" x14ac:dyDescent="0.2">
      <c r="H98" s="18"/>
      <c r="I98" s="15"/>
    </row>
    <row r="99" spans="5:9" x14ac:dyDescent="0.2">
      <c r="H99" s="10"/>
      <c r="I99" s="11"/>
    </row>
    <row r="100" spans="5:9" x14ac:dyDescent="0.2">
      <c r="H100" s="18"/>
      <c r="I100" s="15"/>
    </row>
    <row r="101" spans="5:9" x14ac:dyDescent="0.2">
      <c r="H101" s="10"/>
      <c r="I101" s="11"/>
    </row>
    <row r="102" spans="5:9" x14ac:dyDescent="0.2">
      <c r="H102" s="10"/>
      <c r="I102" s="11"/>
    </row>
    <row r="103" spans="5:9" x14ac:dyDescent="0.2">
      <c r="H103" s="10"/>
      <c r="I103" s="11"/>
    </row>
    <row r="104" spans="5:9" x14ac:dyDescent="0.2">
      <c r="H104" s="10"/>
      <c r="I104" s="11"/>
    </row>
    <row r="105" spans="5:9" x14ac:dyDescent="0.2">
      <c r="E105" s="12"/>
      <c r="F105" s="12"/>
      <c r="G105" s="12"/>
      <c r="H105" s="10"/>
      <c r="I105" s="13"/>
    </row>
    <row r="106" spans="5:9" x14ac:dyDescent="0.2">
      <c r="H106" s="28"/>
      <c r="I106" s="29"/>
    </row>
    <row r="107" spans="5:9" x14ac:dyDescent="0.2">
      <c r="H107" s="10"/>
      <c r="I107" s="11"/>
    </row>
    <row r="108" spans="5:9" x14ac:dyDescent="0.2">
      <c r="H108" s="26"/>
      <c r="I108" s="27"/>
    </row>
    <row r="109" spans="5:9" x14ac:dyDescent="0.2">
      <c r="H109" s="26"/>
      <c r="I109" s="27"/>
    </row>
    <row r="110" spans="5:9" x14ac:dyDescent="0.2">
      <c r="H110" s="10"/>
      <c r="I110" s="11"/>
    </row>
    <row r="111" spans="5:9" x14ac:dyDescent="0.2">
      <c r="H111" s="18"/>
      <c r="I111" s="15"/>
    </row>
    <row r="112" spans="5:9" x14ac:dyDescent="0.2">
      <c r="H112" s="10"/>
      <c r="I112" s="11"/>
    </row>
    <row r="113" spans="5:9" x14ac:dyDescent="0.2">
      <c r="H113" s="10"/>
      <c r="I113" s="11"/>
    </row>
    <row r="114" spans="5:9" x14ac:dyDescent="0.2">
      <c r="H114" s="18"/>
      <c r="I114" s="15"/>
    </row>
    <row r="115" spans="5:9" x14ac:dyDescent="0.2">
      <c r="H115" s="10"/>
      <c r="I115" s="11"/>
    </row>
    <row r="116" spans="5:9" x14ac:dyDescent="0.2">
      <c r="H116" s="26"/>
      <c r="I116" s="27"/>
    </row>
    <row r="117" spans="5:9" x14ac:dyDescent="0.2">
      <c r="H117" s="18"/>
      <c r="I117" s="29"/>
    </row>
    <row r="118" spans="5:9" x14ac:dyDescent="0.2">
      <c r="H118" s="16"/>
      <c r="I118" s="27"/>
    </row>
    <row r="119" spans="5:9" x14ac:dyDescent="0.2">
      <c r="H119" s="18"/>
      <c r="I119" s="15"/>
    </row>
    <row r="120" spans="5:9" x14ac:dyDescent="0.2">
      <c r="H120" s="10"/>
      <c r="I120" s="11"/>
    </row>
    <row r="121" spans="5:9" x14ac:dyDescent="0.2">
      <c r="E121" s="12"/>
      <c r="F121" s="12"/>
      <c r="G121" s="12"/>
      <c r="H121" s="10"/>
      <c r="I121" s="13"/>
    </row>
    <row r="122" spans="5:9" x14ac:dyDescent="0.2">
      <c r="H122" s="16"/>
      <c r="I122" s="15"/>
    </row>
    <row r="123" spans="5:9" x14ac:dyDescent="0.2">
      <c r="H123" s="16"/>
      <c r="I123" s="27"/>
    </row>
    <row r="124" spans="5:9" x14ac:dyDescent="0.2">
      <c r="E124" s="12"/>
      <c r="F124" s="12"/>
      <c r="G124" s="12"/>
      <c r="H124" s="16"/>
      <c r="I124" s="30"/>
    </row>
    <row r="125" spans="5:9" x14ac:dyDescent="0.2">
      <c r="E125" s="12"/>
      <c r="F125" s="12"/>
      <c r="G125" s="12"/>
      <c r="H125" s="18"/>
      <c r="I125" s="19"/>
    </row>
    <row r="126" spans="5:9" x14ac:dyDescent="0.2">
      <c r="H126" s="10"/>
      <c r="I126" s="11"/>
    </row>
    <row r="127" spans="5:9" x14ac:dyDescent="0.2">
      <c r="H127" s="28"/>
      <c r="I127" s="31"/>
    </row>
    <row r="128" spans="5:9" ht="11.25" customHeight="1" x14ac:dyDescent="0.2">
      <c r="H128" s="26"/>
      <c r="I128" s="27"/>
    </row>
    <row r="129" spans="1:9" ht="24" customHeight="1" x14ac:dyDescent="0.2">
      <c r="B129" s="12"/>
      <c r="C129" s="12"/>
      <c r="D129" s="12"/>
      <c r="H129" s="26"/>
      <c r="I129" s="32"/>
    </row>
    <row r="130" spans="1:9" ht="15" customHeight="1" x14ac:dyDescent="0.2">
      <c r="E130" s="12"/>
      <c r="F130" s="12"/>
      <c r="G130" s="12"/>
      <c r="H130" s="26"/>
      <c r="I130" s="32"/>
    </row>
    <row r="131" spans="1:9" ht="11.25" customHeight="1" x14ac:dyDescent="0.2">
      <c r="H131" s="28"/>
      <c r="I131" s="29"/>
    </row>
    <row r="132" spans="1:9" x14ac:dyDescent="0.2">
      <c r="H132" s="26"/>
      <c r="I132" s="27"/>
    </row>
    <row r="133" spans="1:9" ht="13.5" customHeight="1" x14ac:dyDescent="0.2">
      <c r="B133" s="12"/>
      <c r="C133" s="12"/>
      <c r="D133" s="12"/>
      <c r="H133" s="26"/>
      <c r="I133" s="33"/>
    </row>
    <row r="134" spans="1:9" ht="12.75" customHeight="1" x14ac:dyDescent="0.2">
      <c r="E134" s="12"/>
      <c r="F134" s="12"/>
      <c r="G134" s="12"/>
      <c r="H134" s="26"/>
      <c r="I134" s="13"/>
    </row>
    <row r="135" spans="1:9" ht="12.75" customHeight="1" x14ac:dyDescent="0.2">
      <c r="E135" s="12"/>
      <c r="F135" s="12"/>
      <c r="G135" s="12"/>
      <c r="H135" s="18"/>
      <c r="I135" s="19"/>
    </row>
    <row r="136" spans="1:9" x14ac:dyDescent="0.2">
      <c r="H136" s="10"/>
      <c r="I136" s="11"/>
    </row>
    <row r="137" spans="1:9" x14ac:dyDescent="0.2">
      <c r="E137" s="12"/>
      <c r="F137" s="12"/>
      <c r="G137" s="12"/>
      <c r="H137" s="10"/>
      <c r="I137" s="30"/>
    </row>
    <row r="138" spans="1:9" x14ac:dyDescent="0.2">
      <c r="H138" s="28"/>
      <c r="I138" s="29"/>
    </row>
    <row r="139" spans="1:9" x14ac:dyDescent="0.2">
      <c r="H139" s="26"/>
      <c r="I139" s="27"/>
    </row>
    <row r="140" spans="1:9" x14ac:dyDescent="0.2">
      <c r="H140" s="10"/>
      <c r="I140" s="11"/>
    </row>
    <row r="141" spans="1:9" ht="19.5" customHeight="1" x14ac:dyDescent="0.2">
      <c r="A141" s="34"/>
      <c r="B141" s="4"/>
      <c r="C141" s="4"/>
      <c r="D141" s="4"/>
      <c r="E141" s="4"/>
      <c r="F141" s="4"/>
      <c r="G141" s="4"/>
      <c r="H141" s="4"/>
      <c r="I141" s="22"/>
    </row>
    <row r="142" spans="1:9" ht="15" customHeight="1" x14ac:dyDescent="0.2">
      <c r="A142" s="12"/>
      <c r="H142" s="24"/>
      <c r="I142" s="22"/>
    </row>
    <row r="143" spans="1:9" x14ac:dyDescent="0.2">
      <c r="A143" s="12"/>
      <c r="B143" s="12"/>
      <c r="C143" s="12"/>
      <c r="D143" s="12"/>
      <c r="H143" s="24"/>
      <c r="I143" s="13"/>
    </row>
    <row r="144" spans="1:9" x14ac:dyDescent="0.2">
      <c r="E144" s="12"/>
      <c r="F144" s="12"/>
      <c r="G144" s="12"/>
      <c r="H144" s="10"/>
      <c r="I144" s="22"/>
    </row>
    <row r="145" spans="1:9" x14ac:dyDescent="0.2">
      <c r="H145" s="14"/>
      <c r="I145" s="15"/>
    </row>
    <row r="146" spans="1:9" x14ac:dyDescent="0.2">
      <c r="B146" s="12"/>
      <c r="C146" s="12"/>
      <c r="D146" s="12"/>
      <c r="H146" s="10"/>
      <c r="I146" s="13"/>
    </row>
    <row r="147" spans="1:9" x14ac:dyDescent="0.2">
      <c r="E147" s="12"/>
      <c r="F147" s="12"/>
      <c r="G147" s="12"/>
      <c r="H147" s="10"/>
      <c r="I147" s="13"/>
    </row>
    <row r="148" spans="1:9" x14ac:dyDescent="0.2">
      <c r="H148" s="18"/>
      <c r="I148" s="19"/>
    </row>
    <row r="149" spans="1:9" ht="22.5" customHeight="1" x14ac:dyDescent="0.2">
      <c r="E149" s="12"/>
      <c r="F149" s="12"/>
      <c r="G149" s="12"/>
      <c r="H149" s="10"/>
      <c r="I149" s="20"/>
    </row>
    <row r="150" spans="1:9" x14ac:dyDescent="0.2">
      <c r="H150" s="10"/>
      <c r="I150" s="19"/>
    </row>
    <row r="151" spans="1:9" x14ac:dyDescent="0.2">
      <c r="B151" s="12"/>
      <c r="C151" s="12"/>
      <c r="D151" s="12"/>
      <c r="H151" s="16"/>
      <c r="I151" s="22"/>
    </row>
    <row r="152" spans="1:9" x14ac:dyDescent="0.2">
      <c r="E152" s="12"/>
      <c r="F152" s="12"/>
      <c r="G152" s="12"/>
      <c r="H152" s="16"/>
      <c r="I152" s="23"/>
    </row>
    <row r="153" spans="1:9" x14ac:dyDescent="0.2">
      <c r="H153" s="18"/>
      <c r="I153" s="15"/>
    </row>
    <row r="154" spans="1:9" ht="13.5" customHeight="1" x14ac:dyDescent="0.2">
      <c r="A154" s="12"/>
      <c r="H154" s="24"/>
      <c r="I154" s="22"/>
    </row>
    <row r="155" spans="1:9" ht="13.5" customHeight="1" x14ac:dyDescent="0.2">
      <c r="B155" s="12"/>
      <c r="C155" s="12"/>
      <c r="D155" s="12"/>
      <c r="H155" s="10"/>
      <c r="I155" s="22"/>
    </row>
    <row r="156" spans="1:9" ht="13.5" customHeight="1" x14ac:dyDescent="0.2">
      <c r="E156" s="12"/>
      <c r="F156" s="12"/>
      <c r="G156" s="12"/>
      <c r="H156" s="10"/>
      <c r="I156" s="13"/>
    </row>
    <row r="157" spans="1:9" x14ac:dyDescent="0.2">
      <c r="E157" s="12"/>
      <c r="F157" s="12"/>
      <c r="G157" s="12"/>
      <c r="H157" s="18"/>
      <c r="I157" s="15"/>
    </row>
    <row r="158" spans="1:9" x14ac:dyDescent="0.2">
      <c r="E158" s="12"/>
      <c r="F158" s="12"/>
      <c r="G158" s="12"/>
      <c r="H158" s="10"/>
      <c r="I158" s="13"/>
    </row>
    <row r="159" spans="1:9" x14ac:dyDescent="0.2">
      <c r="H159" s="28"/>
      <c r="I159" s="29"/>
    </row>
    <row r="160" spans="1:9" x14ac:dyDescent="0.2">
      <c r="E160" s="12"/>
      <c r="F160" s="12"/>
      <c r="G160" s="12"/>
      <c r="H160" s="16"/>
      <c r="I160" s="30"/>
    </row>
    <row r="161" spans="1:9" x14ac:dyDescent="0.2">
      <c r="E161" s="12"/>
      <c r="F161" s="12"/>
      <c r="G161" s="12"/>
      <c r="H161" s="18"/>
      <c r="I161" s="19"/>
    </row>
    <row r="162" spans="1:9" x14ac:dyDescent="0.2">
      <c r="H162" s="28"/>
      <c r="I162" s="35"/>
    </row>
    <row r="163" spans="1:9" x14ac:dyDescent="0.2">
      <c r="B163" s="12"/>
      <c r="C163" s="12"/>
      <c r="D163" s="12"/>
      <c r="H163" s="26"/>
      <c r="I163" s="33"/>
    </row>
    <row r="164" spans="1:9" ht="47.25" customHeight="1" x14ac:dyDescent="0.2">
      <c r="E164" s="12"/>
      <c r="F164" s="12"/>
      <c r="G164" s="12"/>
      <c r="H164" s="26"/>
      <c r="I164" s="13"/>
    </row>
    <row r="165" spans="1:9" x14ac:dyDescent="0.2">
      <c r="E165" s="12"/>
      <c r="F165" s="12"/>
      <c r="G165" s="12"/>
      <c r="H165" s="18"/>
      <c r="I165" s="19"/>
    </row>
    <row r="166" spans="1:9" x14ac:dyDescent="0.2">
      <c r="E166" s="12"/>
      <c r="F166" s="12"/>
      <c r="G166" s="12"/>
      <c r="H166" s="18"/>
      <c r="I166" s="19"/>
    </row>
    <row r="167" spans="1:9" x14ac:dyDescent="0.2">
      <c r="H167" s="10"/>
      <c r="I167" s="11"/>
    </row>
    <row r="168" spans="1:9" x14ac:dyDescent="0.2">
      <c r="A168" s="12"/>
      <c r="B168" s="12"/>
      <c r="C168" s="12"/>
      <c r="D168" s="12"/>
      <c r="E168" s="12"/>
      <c r="F168" s="12"/>
      <c r="G168" s="12"/>
      <c r="H168" s="38"/>
      <c r="I168" s="3"/>
    </row>
    <row r="169" spans="1:9" x14ac:dyDescent="0.2">
      <c r="A169" s="12"/>
      <c r="B169" s="12"/>
      <c r="C169" s="12"/>
      <c r="D169" s="12"/>
      <c r="E169" s="12"/>
      <c r="F169" s="12"/>
      <c r="G169" s="12"/>
    </row>
    <row r="170" spans="1:9" x14ac:dyDescent="0.2">
      <c r="A170" s="12"/>
      <c r="B170" s="12"/>
      <c r="C170" s="12"/>
      <c r="D170" s="12"/>
      <c r="E170" s="12"/>
      <c r="F170" s="12"/>
      <c r="G170" s="12"/>
      <c r="H170" s="38"/>
      <c r="I170" s="3"/>
    </row>
    <row r="171" spans="1:9" x14ac:dyDescent="0.2">
      <c r="A171" s="12"/>
      <c r="B171" s="12"/>
      <c r="C171" s="12"/>
      <c r="D171" s="12"/>
      <c r="E171" s="12"/>
      <c r="F171" s="12"/>
      <c r="G171" s="12"/>
      <c r="H171" s="38"/>
      <c r="I171" s="39"/>
    </row>
    <row r="172" spans="1:9" x14ac:dyDescent="0.2">
      <c r="A172" s="12"/>
      <c r="B172" s="12"/>
      <c r="C172" s="12"/>
      <c r="D172" s="12"/>
      <c r="E172" s="12"/>
      <c r="F172" s="12"/>
      <c r="G172" s="12"/>
      <c r="H172" s="38"/>
      <c r="I172" s="3"/>
    </row>
    <row r="173" spans="1:9" ht="22.5" customHeight="1" x14ac:dyDescent="0.2">
      <c r="A173" s="12"/>
      <c r="B173" s="12"/>
      <c r="C173" s="12"/>
      <c r="D173" s="12"/>
      <c r="E173" s="12"/>
      <c r="F173" s="12"/>
      <c r="G173" s="12"/>
      <c r="H173" s="38"/>
      <c r="I173" s="20"/>
    </row>
    <row r="174" spans="1:9" ht="22.5" customHeight="1" x14ac:dyDescent="0.2">
      <c r="H174" s="18"/>
      <c r="I174" s="21"/>
    </row>
  </sheetData>
  <mergeCells count="35">
    <mergeCell ref="A43:A44"/>
    <mergeCell ref="B43:K43"/>
    <mergeCell ref="B44:D44"/>
    <mergeCell ref="E44:E45"/>
    <mergeCell ref="F44:F45"/>
    <mergeCell ref="G44:G45"/>
    <mergeCell ref="I44:I45"/>
    <mergeCell ref="K44:K45"/>
    <mergeCell ref="J44:J45"/>
    <mergeCell ref="A4:A5"/>
    <mergeCell ref="A1:K1"/>
    <mergeCell ref="I26:I27"/>
    <mergeCell ref="J26:J27"/>
    <mergeCell ref="B2:I2"/>
    <mergeCell ref="B4:K4"/>
    <mergeCell ref="B5:D5"/>
    <mergeCell ref="E5:E6"/>
    <mergeCell ref="A25:A26"/>
    <mergeCell ref="B22:K22"/>
    <mergeCell ref="J5:J6"/>
    <mergeCell ref="B25:K25"/>
    <mergeCell ref="K5:K6"/>
    <mergeCell ref="I5:I6"/>
    <mergeCell ref="B26:D26"/>
    <mergeCell ref="E26:E27"/>
    <mergeCell ref="F5:F6"/>
    <mergeCell ref="G5:G6"/>
    <mergeCell ref="H5:H6"/>
    <mergeCell ref="B58:K58"/>
    <mergeCell ref="K26:K27"/>
    <mergeCell ref="B40:K40"/>
    <mergeCell ref="H44:H45"/>
    <mergeCell ref="G26:G27"/>
    <mergeCell ref="H26:H27"/>
    <mergeCell ref="F26:F27"/>
  </mergeCells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74" firstPageNumber="2" orientation="landscape" useFirstPageNumber="1" r:id="rId1"/>
  <headerFooter alignWithMargins="0">
    <oddFooter>&amp;R&amp;P</oddFooter>
  </headerFooter>
  <rowBreaks count="3" manualBreakCount="3">
    <brk id="23" max="16383" man="1"/>
    <brk id="60" max="16383" man="1"/>
    <brk id="15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01"/>
  <sheetViews>
    <sheetView zoomScaleNormal="10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H23" sqref="H23"/>
    </sheetView>
  </sheetViews>
  <sheetFormatPr defaultColWidth="11.42578125" defaultRowHeight="12.75" x14ac:dyDescent="0.2"/>
  <cols>
    <col min="1" max="1" width="11.42578125" style="88" bestFit="1" customWidth="1"/>
    <col min="2" max="2" width="38" style="89" customWidth="1"/>
    <col min="3" max="3" width="15" style="90" bestFit="1" customWidth="1"/>
    <col min="4" max="4" width="11.28515625" style="90" bestFit="1" customWidth="1"/>
    <col min="5" max="7" width="10.7109375" style="90" customWidth="1"/>
    <col min="8" max="8" width="14.7109375" style="90" bestFit="1" customWidth="1"/>
    <col min="9" max="10" width="10.7109375" style="90" customWidth="1"/>
    <col min="11" max="13" width="8.7109375" style="90" customWidth="1"/>
    <col min="14" max="14" width="13" style="90" customWidth="1"/>
    <col min="15" max="15" width="11.28515625" style="90" bestFit="1" customWidth="1"/>
    <col min="16" max="18" width="10.7109375" style="90" customWidth="1"/>
    <col min="19" max="19" width="14.7109375" style="90" bestFit="1" customWidth="1"/>
    <col min="20" max="21" width="10.7109375" style="90" customWidth="1"/>
    <col min="22" max="22" width="11.28515625" style="90" bestFit="1" customWidth="1"/>
    <col min="23" max="24" width="8.7109375" style="90" customWidth="1"/>
    <col min="25" max="25" width="13.140625" style="90" customWidth="1"/>
    <col min="26" max="26" width="11.28515625" style="68" bestFit="1" customWidth="1"/>
    <col min="27" max="29" width="10.7109375" style="68" customWidth="1"/>
    <col min="30" max="30" width="14.7109375" style="68" bestFit="1" customWidth="1"/>
    <col min="31" max="32" width="10.7109375" style="68" customWidth="1"/>
    <col min="33" max="35" width="8.7109375" style="68" customWidth="1"/>
    <col min="36" max="16384" width="11.42578125" style="68"/>
  </cols>
  <sheetData>
    <row r="1" spans="1:35" ht="27" customHeight="1" x14ac:dyDescent="0.2">
      <c r="A1" s="221" t="s">
        <v>64</v>
      </c>
      <c r="B1" s="222"/>
      <c r="C1" s="211" t="s">
        <v>12</v>
      </c>
      <c r="D1" s="212"/>
      <c r="E1" s="212"/>
      <c r="F1" s="212"/>
      <c r="G1" s="212"/>
      <c r="H1" s="212"/>
      <c r="I1" s="212"/>
      <c r="J1" s="212"/>
      <c r="K1" s="212"/>
      <c r="L1" s="212"/>
      <c r="M1" s="213"/>
      <c r="N1" s="211" t="s">
        <v>12</v>
      </c>
      <c r="O1" s="212"/>
      <c r="P1" s="212"/>
      <c r="Q1" s="212"/>
      <c r="R1" s="212"/>
      <c r="S1" s="212"/>
      <c r="T1" s="212"/>
      <c r="U1" s="212"/>
      <c r="V1" s="212"/>
      <c r="W1" s="212"/>
      <c r="X1" s="213"/>
      <c r="Y1" s="211" t="s">
        <v>12</v>
      </c>
      <c r="Z1" s="212"/>
      <c r="AA1" s="212"/>
      <c r="AB1" s="212"/>
      <c r="AC1" s="212"/>
      <c r="AD1" s="212"/>
      <c r="AE1" s="212"/>
      <c r="AF1" s="212"/>
      <c r="AG1" s="212"/>
      <c r="AH1" s="212"/>
      <c r="AI1" s="213"/>
    </row>
    <row r="2" spans="1:35" ht="24" customHeight="1" x14ac:dyDescent="0.2">
      <c r="A2" s="221"/>
      <c r="B2" s="222"/>
      <c r="C2" s="214"/>
      <c r="D2" s="215"/>
      <c r="E2" s="215"/>
      <c r="F2" s="215"/>
      <c r="G2" s="215"/>
      <c r="H2" s="215"/>
      <c r="I2" s="215"/>
      <c r="J2" s="215"/>
      <c r="K2" s="215"/>
      <c r="L2" s="215"/>
      <c r="M2" s="216"/>
      <c r="N2" s="214"/>
      <c r="O2" s="215"/>
      <c r="P2" s="215"/>
      <c r="Q2" s="215"/>
      <c r="R2" s="215"/>
      <c r="S2" s="215"/>
      <c r="T2" s="215"/>
      <c r="U2" s="215"/>
      <c r="V2" s="215"/>
      <c r="W2" s="215"/>
      <c r="X2" s="216"/>
      <c r="Y2" s="214"/>
      <c r="Z2" s="215"/>
      <c r="AA2" s="215"/>
      <c r="AB2" s="215"/>
      <c r="AC2" s="215"/>
      <c r="AD2" s="215"/>
      <c r="AE2" s="215"/>
      <c r="AF2" s="215"/>
      <c r="AG2" s="215"/>
      <c r="AH2" s="215"/>
      <c r="AI2" s="216"/>
    </row>
    <row r="3" spans="1:35" ht="24" customHeight="1" x14ac:dyDescent="0.2">
      <c r="A3" s="223"/>
      <c r="B3" s="224"/>
      <c r="C3" s="208">
        <v>2021</v>
      </c>
      <c r="D3" s="209"/>
      <c r="E3" s="209"/>
      <c r="F3" s="209"/>
      <c r="G3" s="209"/>
      <c r="H3" s="209"/>
      <c r="I3" s="209"/>
      <c r="J3" s="209"/>
      <c r="K3" s="209"/>
      <c r="L3" s="209"/>
      <c r="M3" s="210"/>
      <c r="N3" s="208" t="s">
        <v>130</v>
      </c>
      <c r="O3" s="209"/>
      <c r="P3" s="209"/>
      <c r="Q3" s="209"/>
      <c r="R3" s="209"/>
      <c r="S3" s="209"/>
      <c r="T3" s="209"/>
      <c r="U3" s="209"/>
      <c r="V3" s="209"/>
      <c r="W3" s="209"/>
      <c r="X3" s="210"/>
      <c r="Y3" s="208" t="s">
        <v>131</v>
      </c>
      <c r="Z3" s="209"/>
      <c r="AA3" s="209"/>
      <c r="AB3" s="209"/>
      <c r="AC3" s="209"/>
      <c r="AD3" s="209"/>
      <c r="AE3" s="209"/>
      <c r="AF3" s="209"/>
      <c r="AG3" s="209"/>
      <c r="AH3" s="209"/>
      <c r="AI3" s="210"/>
    </row>
    <row r="4" spans="1:35" ht="31.5" customHeight="1" x14ac:dyDescent="0.2">
      <c r="A4" s="63" t="s">
        <v>47</v>
      </c>
      <c r="B4" s="64"/>
      <c r="C4" s="217" t="s">
        <v>132</v>
      </c>
      <c r="D4" s="205" t="s">
        <v>48</v>
      </c>
      <c r="E4" s="206"/>
      <c r="F4" s="207"/>
      <c r="G4" s="193" t="s">
        <v>49</v>
      </c>
      <c r="H4" s="193" t="s">
        <v>50</v>
      </c>
      <c r="I4" s="193" t="s">
        <v>51</v>
      </c>
      <c r="J4" s="193" t="s">
        <v>52</v>
      </c>
      <c r="K4" s="193" t="s">
        <v>53</v>
      </c>
      <c r="L4" s="193" t="s">
        <v>54</v>
      </c>
      <c r="M4" s="198" t="s">
        <v>55</v>
      </c>
      <c r="N4" s="217" t="s">
        <v>134</v>
      </c>
      <c r="O4" s="205" t="s">
        <v>48</v>
      </c>
      <c r="P4" s="206"/>
      <c r="Q4" s="207"/>
      <c r="R4" s="193" t="s">
        <v>49</v>
      </c>
      <c r="S4" s="193" t="s">
        <v>50</v>
      </c>
      <c r="T4" s="193" t="s">
        <v>51</v>
      </c>
      <c r="U4" s="193" t="s">
        <v>52</v>
      </c>
      <c r="V4" s="193" t="s">
        <v>53</v>
      </c>
      <c r="W4" s="193" t="s">
        <v>54</v>
      </c>
      <c r="X4" s="198" t="s">
        <v>55</v>
      </c>
      <c r="Y4" s="217" t="s">
        <v>133</v>
      </c>
      <c r="Z4" s="205" t="s">
        <v>48</v>
      </c>
      <c r="AA4" s="206"/>
      <c r="AB4" s="207"/>
      <c r="AC4" s="193" t="s">
        <v>49</v>
      </c>
      <c r="AD4" s="193" t="s">
        <v>50</v>
      </c>
      <c r="AE4" s="193" t="s">
        <v>51</v>
      </c>
      <c r="AF4" s="193" t="s">
        <v>52</v>
      </c>
      <c r="AG4" s="193" t="s">
        <v>53</v>
      </c>
      <c r="AH4" s="193" t="s">
        <v>54</v>
      </c>
      <c r="AI4" s="198" t="s">
        <v>55</v>
      </c>
    </row>
    <row r="5" spans="1:35" s="69" customFormat="1" ht="74.25" customHeight="1" x14ac:dyDescent="0.2">
      <c r="A5" s="65" t="s">
        <v>56</v>
      </c>
      <c r="B5" s="66"/>
      <c r="C5" s="218"/>
      <c r="D5" s="67" t="s">
        <v>57</v>
      </c>
      <c r="E5" s="67" t="s">
        <v>58</v>
      </c>
      <c r="F5" s="67" t="s">
        <v>59</v>
      </c>
      <c r="G5" s="194"/>
      <c r="H5" s="194"/>
      <c r="I5" s="194"/>
      <c r="J5" s="194"/>
      <c r="K5" s="194"/>
      <c r="L5" s="194"/>
      <c r="M5" s="199"/>
      <c r="N5" s="218"/>
      <c r="O5" s="67" t="s">
        <v>57</v>
      </c>
      <c r="P5" s="67" t="s">
        <v>58</v>
      </c>
      <c r="Q5" s="67" t="s">
        <v>59</v>
      </c>
      <c r="R5" s="194"/>
      <c r="S5" s="194"/>
      <c r="T5" s="194"/>
      <c r="U5" s="194"/>
      <c r="V5" s="194"/>
      <c r="W5" s="194"/>
      <c r="X5" s="199"/>
      <c r="Y5" s="218"/>
      <c r="Z5" s="67" t="s">
        <v>57</v>
      </c>
      <c r="AA5" s="67" t="s">
        <v>58</v>
      </c>
      <c r="AB5" s="67" t="s">
        <v>59</v>
      </c>
      <c r="AC5" s="194"/>
      <c r="AD5" s="194"/>
      <c r="AE5" s="194"/>
      <c r="AF5" s="194"/>
      <c r="AG5" s="194"/>
      <c r="AH5" s="194"/>
      <c r="AI5" s="199"/>
    </row>
    <row r="6" spans="1:35" x14ac:dyDescent="0.2">
      <c r="A6" s="219" t="s">
        <v>31</v>
      </c>
      <c r="B6" s="220"/>
      <c r="C6" s="154">
        <f>SUM(C7)</f>
        <v>10432714</v>
      </c>
      <c r="D6" s="155">
        <f t="shared" ref="D6:M6" si="0">SUM(D7)</f>
        <v>4820614</v>
      </c>
      <c r="E6" s="155">
        <f t="shared" si="0"/>
        <v>362000</v>
      </c>
      <c r="F6" s="155">
        <f t="shared" si="0"/>
        <v>0</v>
      </c>
      <c r="G6" s="155">
        <f t="shared" si="0"/>
        <v>100</v>
      </c>
      <c r="H6" s="155">
        <f t="shared" si="0"/>
        <v>5250000</v>
      </c>
      <c r="I6" s="155">
        <f t="shared" si="0"/>
        <v>0</v>
      </c>
      <c r="J6" s="155">
        <f t="shared" si="0"/>
        <v>0</v>
      </c>
      <c r="K6" s="155">
        <f t="shared" si="0"/>
        <v>0</v>
      </c>
      <c r="L6" s="155">
        <f t="shared" si="0"/>
        <v>0</v>
      </c>
      <c r="M6" s="156">
        <f t="shared" si="0"/>
        <v>0</v>
      </c>
      <c r="N6" s="154">
        <f>SUM(N7)</f>
        <v>10132714</v>
      </c>
      <c r="O6" s="155">
        <f t="shared" ref="O6:X6" si="1">SUM(O7)</f>
        <v>4820614</v>
      </c>
      <c r="P6" s="155">
        <f t="shared" si="1"/>
        <v>62000</v>
      </c>
      <c r="Q6" s="155">
        <f t="shared" si="1"/>
        <v>0</v>
      </c>
      <c r="R6" s="155">
        <f t="shared" si="1"/>
        <v>100</v>
      </c>
      <c r="S6" s="155">
        <f t="shared" si="1"/>
        <v>5250000</v>
      </c>
      <c r="T6" s="155">
        <f t="shared" si="1"/>
        <v>0</v>
      </c>
      <c r="U6" s="155">
        <f t="shared" si="1"/>
        <v>0</v>
      </c>
      <c r="V6" s="155">
        <f t="shared" si="1"/>
        <v>0</v>
      </c>
      <c r="W6" s="155">
        <f t="shared" si="1"/>
        <v>0</v>
      </c>
      <c r="X6" s="156">
        <f t="shared" si="1"/>
        <v>0</v>
      </c>
      <c r="Y6" s="154">
        <f t="shared" ref="Y6:AI6" si="2">SUM(Y7)</f>
        <v>10132714</v>
      </c>
      <c r="Z6" s="155">
        <f t="shared" si="2"/>
        <v>4820614</v>
      </c>
      <c r="AA6" s="155">
        <f t="shared" si="2"/>
        <v>62000</v>
      </c>
      <c r="AB6" s="155">
        <f t="shared" si="2"/>
        <v>0</v>
      </c>
      <c r="AC6" s="155">
        <f t="shared" si="2"/>
        <v>100</v>
      </c>
      <c r="AD6" s="155">
        <f t="shared" si="2"/>
        <v>5250000</v>
      </c>
      <c r="AE6" s="155">
        <f t="shared" si="2"/>
        <v>0</v>
      </c>
      <c r="AF6" s="155">
        <f t="shared" si="2"/>
        <v>0</v>
      </c>
      <c r="AG6" s="155">
        <f t="shared" si="2"/>
        <v>0</v>
      </c>
      <c r="AH6" s="155">
        <f t="shared" si="2"/>
        <v>0</v>
      </c>
      <c r="AI6" s="156">
        <f t="shared" si="2"/>
        <v>0</v>
      </c>
    </row>
    <row r="7" spans="1:35" s="69" customFormat="1" ht="42" customHeight="1" x14ac:dyDescent="0.2">
      <c r="A7" s="70" t="s">
        <v>114</v>
      </c>
      <c r="B7" s="71" t="s">
        <v>45</v>
      </c>
      <c r="C7" s="157">
        <f>SUM(C8,C25,C45,C60,C64,C84)</f>
        <v>10432714</v>
      </c>
      <c r="D7" s="158">
        <f t="shared" ref="D7:AI7" si="3">SUM(D8,D25,D45,D60,D64,D84)</f>
        <v>4820614</v>
      </c>
      <c r="E7" s="158">
        <f t="shared" si="3"/>
        <v>362000</v>
      </c>
      <c r="F7" s="158">
        <f t="shared" si="3"/>
        <v>0</v>
      </c>
      <c r="G7" s="158">
        <f t="shared" si="3"/>
        <v>100</v>
      </c>
      <c r="H7" s="158">
        <f t="shared" si="3"/>
        <v>5250000</v>
      </c>
      <c r="I7" s="158">
        <f t="shared" si="3"/>
        <v>0</v>
      </c>
      <c r="J7" s="158">
        <f t="shared" si="3"/>
        <v>0</v>
      </c>
      <c r="K7" s="158">
        <f t="shared" si="3"/>
        <v>0</v>
      </c>
      <c r="L7" s="158">
        <f t="shared" si="3"/>
        <v>0</v>
      </c>
      <c r="M7" s="159">
        <f t="shared" si="3"/>
        <v>0</v>
      </c>
      <c r="N7" s="157">
        <f t="shared" si="3"/>
        <v>10132714</v>
      </c>
      <c r="O7" s="158">
        <f t="shared" si="3"/>
        <v>4820614</v>
      </c>
      <c r="P7" s="158">
        <f t="shared" si="3"/>
        <v>62000</v>
      </c>
      <c r="Q7" s="158">
        <f t="shared" si="3"/>
        <v>0</v>
      </c>
      <c r="R7" s="158">
        <f t="shared" si="3"/>
        <v>100</v>
      </c>
      <c r="S7" s="158">
        <f t="shared" si="3"/>
        <v>5250000</v>
      </c>
      <c r="T7" s="158">
        <f t="shared" si="3"/>
        <v>0</v>
      </c>
      <c r="U7" s="158">
        <f t="shared" si="3"/>
        <v>0</v>
      </c>
      <c r="V7" s="158">
        <f t="shared" si="3"/>
        <v>0</v>
      </c>
      <c r="W7" s="158">
        <f t="shared" si="3"/>
        <v>0</v>
      </c>
      <c r="X7" s="159">
        <f t="shared" si="3"/>
        <v>0</v>
      </c>
      <c r="Y7" s="157">
        <f t="shared" si="3"/>
        <v>10132714</v>
      </c>
      <c r="Z7" s="158">
        <f t="shared" si="3"/>
        <v>4820614</v>
      </c>
      <c r="AA7" s="158">
        <f t="shared" si="3"/>
        <v>62000</v>
      </c>
      <c r="AB7" s="158">
        <f t="shared" si="3"/>
        <v>0</v>
      </c>
      <c r="AC7" s="158">
        <f t="shared" si="3"/>
        <v>100</v>
      </c>
      <c r="AD7" s="158">
        <f t="shared" si="3"/>
        <v>5250000</v>
      </c>
      <c r="AE7" s="158">
        <f t="shared" si="3"/>
        <v>0</v>
      </c>
      <c r="AF7" s="158">
        <f t="shared" si="3"/>
        <v>0</v>
      </c>
      <c r="AG7" s="158">
        <f t="shared" si="3"/>
        <v>0</v>
      </c>
      <c r="AH7" s="158">
        <f t="shared" si="3"/>
        <v>0</v>
      </c>
      <c r="AI7" s="159">
        <f t="shared" si="3"/>
        <v>0</v>
      </c>
    </row>
    <row r="8" spans="1:35" s="69" customFormat="1" ht="25.5" customHeight="1" x14ac:dyDescent="0.2">
      <c r="A8" s="72" t="s">
        <v>115</v>
      </c>
      <c r="B8" s="73" t="s">
        <v>46</v>
      </c>
      <c r="C8" s="160">
        <f>SUM(C9,)</f>
        <v>10140714</v>
      </c>
      <c r="D8" s="161">
        <f t="shared" ref="D8:M8" si="4">SUM(D9,)</f>
        <v>4580614</v>
      </c>
      <c r="E8" s="161">
        <f t="shared" si="4"/>
        <v>310000</v>
      </c>
      <c r="F8" s="161">
        <f t="shared" si="4"/>
        <v>0</v>
      </c>
      <c r="G8" s="161">
        <f t="shared" si="4"/>
        <v>100</v>
      </c>
      <c r="H8" s="161">
        <f t="shared" si="4"/>
        <v>5250000</v>
      </c>
      <c r="I8" s="161">
        <f t="shared" si="4"/>
        <v>0</v>
      </c>
      <c r="J8" s="161">
        <f t="shared" si="4"/>
        <v>0</v>
      </c>
      <c r="K8" s="161">
        <f t="shared" si="4"/>
        <v>0</v>
      </c>
      <c r="L8" s="161">
        <f t="shared" si="4"/>
        <v>0</v>
      </c>
      <c r="M8" s="162">
        <f t="shared" si="4"/>
        <v>0</v>
      </c>
      <c r="N8" s="160">
        <f>SUM(N9,)</f>
        <v>9840714</v>
      </c>
      <c r="O8" s="161">
        <f>SUM(O9,)</f>
        <v>4580614</v>
      </c>
      <c r="P8" s="161">
        <f t="shared" ref="P8:X8" si="5">SUM(P9,)</f>
        <v>10000</v>
      </c>
      <c r="Q8" s="161">
        <f t="shared" si="5"/>
        <v>0</v>
      </c>
      <c r="R8" s="161">
        <f t="shared" si="5"/>
        <v>100</v>
      </c>
      <c r="S8" s="161">
        <f t="shared" si="5"/>
        <v>5250000</v>
      </c>
      <c r="T8" s="161">
        <f t="shared" si="5"/>
        <v>0</v>
      </c>
      <c r="U8" s="161">
        <f t="shared" si="5"/>
        <v>0</v>
      </c>
      <c r="V8" s="161">
        <f t="shared" si="5"/>
        <v>0</v>
      </c>
      <c r="W8" s="161">
        <f t="shared" si="5"/>
        <v>0</v>
      </c>
      <c r="X8" s="162">
        <f t="shared" si="5"/>
        <v>0</v>
      </c>
      <c r="Y8" s="160">
        <f t="shared" ref="Y8:AI8" si="6">SUM(Y9,)</f>
        <v>9840714</v>
      </c>
      <c r="Z8" s="161">
        <f t="shared" si="6"/>
        <v>4580614</v>
      </c>
      <c r="AA8" s="161">
        <f t="shared" si="6"/>
        <v>10000</v>
      </c>
      <c r="AB8" s="161">
        <f t="shared" si="6"/>
        <v>0</v>
      </c>
      <c r="AC8" s="161">
        <f t="shared" si="6"/>
        <v>100</v>
      </c>
      <c r="AD8" s="161">
        <f t="shared" si="6"/>
        <v>5250000</v>
      </c>
      <c r="AE8" s="161">
        <f t="shared" si="6"/>
        <v>0</v>
      </c>
      <c r="AF8" s="161">
        <f t="shared" si="6"/>
        <v>0</v>
      </c>
      <c r="AG8" s="161">
        <f t="shared" si="6"/>
        <v>0</v>
      </c>
      <c r="AH8" s="161">
        <f t="shared" si="6"/>
        <v>0</v>
      </c>
      <c r="AI8" s="162">
        <f t="shared" si="6"/>
        <v>0</v>
      </c>
    </row>
    <row r="9" spans="1:35" s="69" customFormat="1" x14ac:dyDescent="0.2">
      <c r="A9" s="74">
        <v>3</v>
      </c>
      <c r="B9" s="75" t="s">
        <v>62</v>
      </c>
      <c r="C9" s="163">
        <f>SUM(C10,C14,C20,C23)</f>
        <v>10140714</v>
      </c>
      <c r="D9" s="164">
        <f t="shared" ref="D9:M9" si="7">SUM(D10,D14,D20,D23)</f>
        <v>4580614</v>
      </c>
      <c r="E9" s="164">
        <f t="shared" si="7"/>
        <v>310000</v>
      </c>
      <c r="F9" s="164">
        <f t="shared" si="7"/>
        <v>0</v>
      </c>
      <c r="G9" s="164">
        <v>100</v>
      </c>
      <c r="H9" s="164">
        <f t="shared" si="7"/>
        <v>5250000</v>
      </c>
      <c r="I9" s="164">
        <f t="shared" si="7"/>
        <v>0</v>
      </c>
      <c r="J9" s="164">
        <f t="shared" si="7"/>
        <v>0</v>
      </c>
      <c r="K9" s="164">
        <f t="shared" si="7"/>
        <v>0</v>
      </c>
      <c r="L9" s="164">
        <f t="shared" si="7"/>
        <v>0</v>
      </c>
      <c r="M9" s="165">
        <f t="shared" si="7"/>
        <v>0</v>
      </c>
      <c r="N9" s="163">
        <f>SUM(N10,N14,N20,N23)</f>
        <v>9840714</v>
      </c>
      <c r="O9" s="164">
        <f>SUM(O10,O14,O20,O23)</f>
        <v>4580614</v>
      </c>
      <c r="P9" s="164">
        <f t="shared" ref="P9:X9" si="8">SUM(P10,P14,P20,P23)</f>
        <v>10000</v>
      </c>
      <c r="Q9" s="164">
        <f t="shared" si="8"/>
        <v>0</v>
      </c>
      <c r="R9" s="164">
        <f t="shared" si="8"/>
        <v>100</v>
      </c>
      <c r="S9" s="164">
        <f t="shared" si="8"/>
        <v>5250000</v>
      </c>
      <c r="T9" s="164">
        <f t="shared" si="8"/>
        <v>0</v>
      </c>
      <c r="U9" s="164">
        <f t="shared" si="8"/>
        <v>0</v>
      </c>
      <c r="V9" s="164">
        <f t="shared" si="8"/>
        <v>0</v>
      </c>
      <c r="W9" s="164">
        <f t="shared" si="8"/>
        <v>0</v>
      </c>
      <c r="X9" s="165">
        <f t="shared" si="8"/>
        <v>0</v>
      </c>
      <c r="Y9" s="163">
        <f t="shared" ref="Y9:AI9" si="9">SUM(Y10,Y14,Y20,Y23)</f>
        <v>9840714</v>
      </c>
      <c r="Z9" s="164">
        <f t="shared" si="9"/>
        <v>4580614</v>
      </c>
      <c r="AA9" s="164">
        <f t="shared" si="9"/>
        <v>10000</v>
      </c>
      <c r="AB9" s="164">
        <f t="shared" si="9"/>
        <v>0</v>
      </c>
      <c r="AC9" s="164">
        <f t="shared" si="9"/>
        <v>100</v>
      </c>
      <c r="AD9" s="164">
        <f t="shared" si="9"/>
        <v>5250000</v>
      </c>
      <c r="AE9" s="164">
        <f t="shared" si="9"/>
        <v>0</v>
      </c>
      <c r="AF9" s="164">
        <f t="shared" si="9"/>
        <v>0</v>
      </c>
      <c r="AG9" s="164">
        <f t="shared" si="9"/>
        <v>0</v>
      </c>
      <c r="AH9" s="164">
        <f t="shared" si="9"/>
        <v>0</v>
      </c>
      <c r="AI9" s="165">
        <f t="shared" si="9"/>
        <v>0</v>
      </c>
    </row>
    <row r="10" spans="1:35" s="69" customFormat="1" x14ac:dyDescent="0.2">
      <c r="A10" s="74">
        <v>31</v>
      </c>
      <c r="B10" s="75" t="s">
        <v>13</v>
      </c>
      <c r="C10" s="163">
        <f>SUM(C11:C13)</f>
        <v>7860000</v>
      </c>
      <c r="D10" s="164">
        <f t="shared" ref="D10:M10" si="10">SUM(D11:D13)</f>
        <v>3640000</v>
      </c>
      <c r="E10" s="164">
        <f t="shared" si="10"/>
        <v>300000</v>
      </c>
      <c r="F10" s="164">
        <f t="shared" si="10"/>
        <v>0</v>
      </c>
      <c r="G10" s="164">
        <f t="shared" si="10"/>
        <v>0</v>
      </c>
      <c r="H10" s="164">
        <f t="shared" si="10"/>
        <v>3920000</v>
      </c>
      <c r="I10" s="164">
        <f t="shared" si="10"/>
        <v>0</v>
      </c>
      <c r="J10" s="164">
        <f t="shared" si="10"/>
        <v>0</v>
      </c>
      <c r="K10" s="164">
        <f t="shared" si="10"/>
        <v>0</v>
      </c>
      <c r="L10" s="164">
        <f t="shared" si="10"/>
        <v>0</v>
      </c>
      <c r="M10" s="165">
        <f t="shared" si="10"/>
        <v>0</v>
      </c>
      <c r="N10" s="163">
        <f>SUM(O10:X10)</f>
        <v>7560000</v>
      </c>
      <c r="O10" s="164">
        <v>3640000</v>
      </c>
      <c r="P10" s="164"/>
      <c r="Q10" s="164"/>
      <c r="R10" s="164"/>
      <c r="S10" s="164">
        <v>3920000</v>
      </c>
      <c r="T10" s="164"/>
      <c r="U10" s="164"/>
      <c r="V10" s="164"/>
      <c r="W10" s="164"/>
      <c r="X10" s="165"/>
      <c r="Y10" s="163">
        <f>SUM(Z10:AI10)</f>
        <v>7560000</v>
      </c>
      <c r="Z10" s="164">
        <v>3640000</v>
      </c>
      <c r="AA10" s="164"/>
      <c r="AB10" s="164"/>
      <c r="AC10" s="164"/>
      <c r="AD10" s="164">
        <v>3920000</v>
      </c>
      <c r="AE10" s="164"/>
      <c r="AF10" s="164"/>
      <c r="AG10" s="164"/>
      <c r="AH10" s="164"/>
      <c r="AI10" s="165"/>
    </row>
    <row r="11" spans="1:35" x14ac:dyDescent="0.2">
      <c r="A11" s="76">
        <v>311</v>
      </c>
      <c r="B11" s="77" t="s">
        <v>14</v>
      </c>
      <c r="C11" s="166">
        <f>SUM(D11:M11)</f>
        <v>6550000</v>
      </c>
      <c r="D11" s="167">
        <v>3090000</v>
      </c>
      <c r="E11" s="167">
        <v>260000</v>
      </c>
      <c r="F11" s="167"/>
      <c r="G11" s="167"/>
      <c r="H11" s="167">
        <v>3200000</v>
      </c>
      <c r="I11" s="167"/>
      <c r="J11" s="167"/>
      <c r="K11" s="167"/>
      <c r="L11" s="167"/>
      <c r="M11" s="168"/>
      <c r="N11" s="169">
        <v>6290000</v>
      </c>
      <c r="O11" s="170">
        <v>3090000</v>
      </c>
      <c r="P11" s="170"/>
      <c r="Q11" s="170"/>
      <c r="R11" s="170"/>
      <c r="S11" s="170">
        <v>3200000</v>
      </c>
      <c r="T11" s="170"/>
      <c r="U11" s="170"/>
      <c r="V11" s="170"/>
      <c r="W11" s="170"/>
      <c r="X11" s="171"/>
      <c r="Y11" s="169">
        <v>6290000</v>
      </c>
      <c r="Z11" s="170">
        <v>3090000</v>
      </c>
      <c r="AA11" s="170"/>
      <c r="AB11" s="170"/>
      <c r="AC11" s="170"/>
      <c r="AD11" s="170">
        <v>3200000</v>
      </c>
      <c r="AE11" s="170"/>
      <c r="AF11" s="170"/>
      <c r="AG11" s="170"/>
      <c r="AH11" s="170"/>
      <c r="AI11" s="171"/>
    </row>
    <row r="12" spans="1:35" x14ac:dyDescent="0.2">
      <c r="A12" s="76">
        <v>312</v>
      </c>
      <c r="B12" s="77" t="s">
        <v>15</v>
      </c>
      <c r="C12" s="166">
        <f>SUM(D12:M12)</f>
        <v>350000</v>
      </c>
      <c r="D12" s="167">
        <v>100000</v>
      </c>
      <c r="E12" s="167"/>
      <c r="F12" s="167"/>
      <c r="G12" s="167"/>
      <c r="H12" s="167">
        <v>250000</v>
      </c>
      <c r="I12" s="167"/>
      <c r="J12" s="167"/>
      <c r="K12" s="167"/>
      <c r="L12" s="167"/>
      <c r="M12" s="168"/>
      <c r="N12" s="169">
        <v>350000</v>
      </c>
      <c r="O12" s="170">
        <v>100000</v>
      </c>
      <c r="P12" s="170"/>
      <c r="Q12" s="170"/>
      <c r="R12" s="170"/>
      <c r="S12" s="170">
        <v>250000</v>
      </c>
      <c r="T12" s="170"/>
      <c r="U12" s="170"/>
      <c r="V12" s="170"/>
      <c r="W12" s="170"/>
      <c r="X12" s="171"/>
      <c r="Y12" s="169">
        <v>350000</v>
      </c>
      <c r="Z12" s="170">
        <v>100000</v>
      </c>
      <c r="AA12" s="170"/>
      <c r="AB12" s="170"/>
      <c r="AC12" s="170"/>
      <c r="AD12" s="170">
        <v>250000</v>
      </c>
      <c r="AE12" s="170"/>
      <c r="AF12" s="170"/>
      <c r="AG12" s="170"/>
      <c r="AH12" s="170"/>
      <c r="AI12" s="171"/>
    </row>
    <row r="13" spans="1:35" x14ac:dyDescent="0.2">
      <c r="A13" s="76">
        <v>313</v>
      </c>
      <c r="B13" s="77" t="s">
        <v>16</v>
      </c>
      <c r="C13" s="166">
        <f>SUM(D13:M13)</f>
        <v>960000</v>
      </c>
      <c r="D13" s="167">
        <v>450000</v>
      </c>
      <c r="E13" s="167">
        <v>40000</v>
      </c>
      <c r="F13" s="167"/>
      <c r="G13" s="167"/>
      <c r="H13" s="167">
        <v>470000</v>
      </c>
      <c r="I13" s="167"/>
      <c r="J13" s="167"/>
      <c r="K13" s="167"/>
      <c r="L13" s="167"/>
      <c r="M13" s="168"/>
      <c r="N13" s="169">
        <v>920000</v>
      </c>
      <c r="O13" s="170">
        <v>450000</v>
      </c>
      <c r="P13" s="170"/>
      <c r="Q13" s="170"/>
      <c r="R13" s="170"/>
      <c r="S13" s="170">
        <v>470000</v>
      </c>
      <c r="T13" s="170"/>
      <c r="U13" s="170"/>
      <c r="V13" s="170"/>
      <c r="W13" s="170"/>
      <c r="X13" s="171"/>
      <c r="Y13" s="169">
        <v>920000</v>
      </c>
      <c r="Z13" s="170">
        <v>450000</v>
      </c>
      <c r="AA13" s="170"/>
      <c r="AB13" s="170"/>
      <c r="AC13" s="170"/>
      <c r="AD13" s="170">
        <v>470000</v>
      </c>
      <c r="AE13" s="170"/>
      <c r="AF13" s="170"/>
      <c r="AG13" s="170"/>
      <c r="AH13" s="170"/>
      <c r="AI13" s="171"/>
    </row>
    <row r="14" spans="1:35" s="69" customFormat="1" x14ac:dyDescent="0.2">
      <c r="A14" s="74">
        <v>32</v>
      </c>
      <c r="B14" s="75" t="s">
        <v>17</v>
      </c>
      <c r="C14" s="163">
        <f>SUM(C15:C19)</f>
        <v>2245614</v>
      </c>
      <c r="D14" s="164">
        <f t="shared" ref="D14:M14" si="11">SUM(D15:D19)</f>
        <v>935614</v>
      </c>
      <c r="E14" s="164">
        <f t="shared" si="11"/>
        <v>10000</v>
      </c>
      <c r="F14" s="164">
        <f t="shared" si="11"/>
        <v>0</v>
      </c>
      <c r="G14" s="164">
        <f t="shared" si="11"/>
        <v>0</v>
      </c>
      <c r="H14" s="164">
        <f t="shared" si="11"/>
        <v>1300000</v>
      </c>
      <c r="I14" s="164">
        <f t="shared" si="11"/>
        <v>0</v>
      </c>
      <c r="J14" s="164">
        <f t="shared" si="11"/>
        <v>0</v>
      </c>
      <c r="K14" s="164">
        <f t="shared" si="11"/>
        <v>0</v>
      </c>
      <c r="L14" s="164">
        <f t="shared" si="11"/>
        <v>0</v>
      </c>
      <c r="M14" s="165">
        <f t="shared" si="11"/>
        <v>0</v>
      </c>
      <c r="N14" s="163">
        <f>SUM(O14:X14)</f>
        <v>2245614</v>
      </c>
      <c r="O14" s="164">
        <v>935614</v>
      </c>
      <c r="P14" s="164">
        <v>10000</v>
      </c>
      <c r="Q14" s="164"/>
      <c r="R14" s="164"/>
      <c r="S14" s="164">
        <v>1300000</v>
      </c>
      <c r="T14" s="164"/>
      <c r="U14" s="164"/>
      <c r="V14" s="164"/>
      <c r="W14" s="164"/>
      <c r="X14" s="165"/>
      <c r="Y14" s="163">
        <f>SUM(Z14:AI14)</f>
        <v>2245614</v>
      </c>
      <c r="Z14" s="164">
        <v>935614</v>
      </c>
      <c r="AA14" s="164">
        <v>10000</v>
      </c>
      <c r="AB14" s="164"/>
      <c r="AC14" s="164"/>
      <c r="AD14" s="164">
        <v>1300000</v>
      </c>
      <c r="AE14" s="164"/>
      <c r="AF14" s="164"/>
      <c r="AG14" s="164"/>
      <c r="AH14" s="164"/>
      <c r="AI14" s="165"/>
    </row>
    <row r="15" spans="1:35" x14ac:dyDescent="0.2">
      <c r="A15" s="76">
        <v>321</v>
      </c>
      <c r="B15" s="77" t="s">
        <v>18</v>
      </c>
      <c r="C15" s="166">
        <f>SUM(D15:M15)</f>
        <v>240000</v>
      </c>
      <c r="D15" s="167">
        <v>100000</v>
      </c>
      <c r="E15" s="167"/>
      <c r="F15" s="167"/>
      <c r="G15" s="167"/>
      <c r="H15" s="167">
        <v>140000</v>
      </c>
      <c r="I15" s="167"/>
      <c r="J15" s="167"/>
      <c r="K15" s="167"/>
      <c r="L15" s="167"/>
      <c r="M15" s="168"/>
      <c r="N15" s="169">
        <v>240000</v>
      </c>
      <c r="O15" s="170">
        <v>100000</v>
      </c>
      <c r="P15" s="170"/>
      <c r="Q15" s="170"/>
      <c r="R15" s="170"/>
      <c r="S15" s="170">
        <v>140000</v>
      </c>
      <c r="T15" s="170"/>
      <c r="U15" s="170"/>
      <c r="V15" s="170"/>
      <c r="W15" s="170"/>
      <c r="X15" s="171"/>
      <c r="Y15" s="169">
        <v>240000</v>
      </c>
      <c r="Z15" s="170">
        <v>100000</v>
      </c>
      <c r="AA15" s="170"/>
      <c r="AB15" s="170"/>
      <c r="AC15" s="170"/>
      <c r="AD15" s="170">
        <v>140000</v>
      </c>
      <c r="AE15" s="170"/>
      <c r="AF15" s="170"/>
      <c r="AG15" s="170"/>
      <c r="AH15" s="170"/>
      <c r="AI15" s="171"/>
    </row>
    <row r="16" spans="1:35" x14ac:dyDescent="0.2">
      <c r="A16" s="76">
        <v>322</v>
      </c>
      <c r="B16" s="77" t="s">
        <v>19</v>
      </c>
      <c r="C16" s="166">
        <f>SUM(D16:M16)</f>
        <v>1530614</v>
      </c>
      <c r="D16" s="167">
        <v>640614</v>
      </c>
      <c r="E16" s="167">
        <v>10000</v>
      </c>
      <c r="F16" s="167"/>
      <c r="G16" s="167"/>
      <c r="H16" s="167">
        <v>880000</v>
      </c>
      <c r="I16" s="167"/>
      <c r="J16" s="167"/>
      <c r="K16" s="167"/>
      <c r="L16" s="167"/>
      <c r="M16" s="168"/>
      <c r="N16" s="169">
        <v>1530614</v>
      </c>
      <c r="O16" s="170">
        <v>640614</v>
      </c>
      <c r="P16" s="170">
        <v>10000</v>
      </c>
      <c r="Q16" s="170"/>
      <c r="R16" s="170"/>
      <c r="S16" s="170">
        <v>880000</v>
      </c>
      <c r="T16" s="170"/>
      <c r="U16" s="170"/>
      <c r="V16" s="170"/>
      <c r="W16" s="170"/>
      <c r="X16" s="171"/>
      <c r="Y16" s="169">
        <v>1530000</v>
      </c>
      <c r="Z16" s="170">
        <v>640614</v>
      </c>
      <c r="AA16" s="170">
        <v>10000</v>
      </c>
      <c r="AB16" s="170"/>
      <c r="AC16" s="170"/>
      <c r="AD16" s="170">
        <v>880000</v>
      </c>
      <c r="AE16" s="170"/>
      <c r="AF16" s="170"/>
      <c r="AG16" s="170"/>
      <c r="AH16" s="170"/>
      <c r="AI16" s="171"/>
    </row>
    <row r="17" spans="1:35" x14ac:dyDescent="0.2">
      <c r="A17" s="76">
        <v>323</v>
      </c>
      <c r="B17" s="77" t="s">
        <v>20</v>
      </c>
      <c r="C17" s="166">
        <f>SUM(D17:M17)</f>
        <v>430000</v>
      </c>
      <c r="D17" s="167">
        <v>175000</v>
      </c>
      <c r="E17" s="167"/>
      <c r="F17" s="167"/>
      <c r="G17" s="167"/>
      <c r="H17" s="167">
        <v>255000</v>
      </c>
      <c r="I17" s="167"/>
      <c r="J17" s="167"/>
      <c r="K17" s="167"/>
      <c r="L17" s="167"/>
      <c r="M17" s="168"/>
      <c r="N17" s="169">
        <v>430000</v>
      </c>
      <c r="O17" s="170">
        <v>175000</v>
      </c>
      <c r="P17" s="170"/>
      <c r="Q17" s="170"/>
      <c r="R17" s="170"/>
      <c r="S17" s="170">
        <v>255000</v>
      </c>
      <c r="T17" s="170"/>
      <c r="U17" s="170"/>
      <c r="V17" s="170"/>
      <c r="W17" s="170"/>
      <c r="X17" s="171"/>
      <c r="Y17" s="169">
        <v>430000</v>
      </c>
      <c r="Z17" s="170">
        <v>175000</v>
      </c>
      <c r="AA17" s="170"/>
      <c r="AB17" s="170"/>
      <c r="AC17" s="170"/>
      <c r="AD17" s="170">
        <v>255000</v>
      </c>
      <c r="AE17" s="170"/>
      <c r="AF17" s="170"/>
      <c r="AG17" s="170"/>
      <c r="AH17" s="170"/>
      <c r="AI17" s="171"/>
    </row>
    <row r="18" spans="1:35" ht="25.5" x14ac:dyDescent="0.2">
      <c r="A18" s="78">
        <v>324</v>
      </c>
      <c r="B18" s="79" t="s">
        <v>42</v>
      </c>
      <c r="C18" s="166">
        <f>SUM(D18:M18)</f>
        <v>0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8"/>
      <c r="N18" s="169">
        <v>0</v>
      </c>
      <c r="O18" s="170"/>
      <c r="P18" s="170"/>
      <c r="Q18" s="170"/>
      <c r="R18" s="170"/>
      <c r="S18" s="170"/>
      <c r="T18" s="170"/>
      <c r="U18" s="170"/>
      <c r="V18" s="170"/>
      <c r="W18" s="170"/>
      <c r="X18" s="171"/>
      <c r="Y18" s="169">
        <v>0</v>
      </c>
      <c r="Z18" s="170"/>
      <c r="AA18" s="170"/>
      <c r="AB18" s="170"/>
      <c r="AC18" s="170"/>
      <c r="AD18" s="170"/>
      <c r="AE18" s="170"/>
      <c r="AF18" s="170"/>
      <c r="AG18" s="170"/>
      <c r="AH18" s="170"/>
      <c r="AI18" s="171"/>
    </row>
    <row r="19" spans="1:35" x14ac:dyDescent="0.2">
      <c r="A19" s="76">
        <v>329</v>
      </c>
      <c r="B19" s="77" t="s">
        <v>21</v>
      </c>
      <c r="C19" s="166">
        <f>SUM(D19:M19)</f>
        <v>45000</v>
      </c>
      <c r="D19" s="167">
        <v>20000</v>
      </c>
      <c r="E19" s="167"/>
      <c r="F19" s="167"/>
      <c r="G19" s="167"/>
      <c r="H19" s="167">
        <v>25000</v>
      </c>
      <c r="I19" s="167"/>
      <c r="J19" s="167"/>
      <c r="K19" s="167"/>
      <c r="L19" s="167"/>
      <c r="M19" s="168"/>
      <c r="N19" s="169">
        <v>45000</v>
      </c>
      <c r="O19" s="170">
        <v>20000</v>
      </c>
      <c r="P19" s="170"/>
      <c r="Q19" s="170"/>
      <c r="R19" s="170"/>
      <c r="S19" s="170">
        <v>25000</v>
      </c>
      <c r="T19" s="170"/>
      <c r="U19" s="170"/>
      <c r="V19" s="170"/>
      <c r="W19" s="170"/>
      <c r="X19" s="171"/>
      <c r="Y19" s="169">
        <v>45000</v>
      </c>
      <c r="Z19" s="170">
        <v>20000</v>
      </c>
      <c r="AA19" s="170"/>
      <c r="AB19" s="170"/>
      <c r="AC19" s="170"/>
      <c r="AD19" s="170">
        <v>25000</v>
      </c>
      <c r="AE19" s="170"/>
      <c r="AF19" s="170"/>
      <c r="AG19" s="170"/>
      <c r="AH19" s="170"/>
      <c r="AI19" s="171"/>
    </row>
    <row r="20" spans="1:35" s="69" customFormat="1" x14ac:dyDescent="0.2">
      <c r="A20" s="74">
        <v>34</v>
      </c>
      <c r="B20" s="75" t="s">
        <v>22</v>
      </c>
      <c r="C20" s="163">
        <f>SUM(C21:C22)</f>
        <v>10100</v>
      </c>
      <c r="D20" s="164">
        <f t="shared" ref="D20:M20" si="12">SUM(D21:D22)</f>
        <v>5000</v>
      </c>
      <c r="E20" s="164">
        <f t="shared" si="12"/>
        <v>0</v>
      </c>
      <c r="F20" s="164">
        <f t="shared" si="12"/>
        <v>0</v>
      </c>
      <c r="G20" s="164">
        <f t="shared" si="12"/>
        <v>100</v>
      </c>
      <c r="H20" s="164">
        <f t="shared" si="12"/>
        <v>5000</v>
      </c>
      <c r="I20" s="164">
        <f t="shared" si="12"/>
        <v>0</v>
      </c>
      <c r="J20" s="164">
        <f t="shared" si="12"/>
        <v>0</v>
      </c>
      <c r="K20" s="164">
        <f t="shared" si="12"/>
        <v>0</v>
      </c>
      <c r="L20" s="164">
        <f t="shared" si="12"/>
        <v>0</v>
      </c>
      <c r="M20" s="165">
        <f t="shared" si="12"/>
        <v>0</v>
      </c>
      <c r="N20" s="163">
        <f>SUM(O20:X20)</f>
        <v>10100</v>
      </c>
      <c r="O20" s="164">
        <v>5000</v>
      </c>
      <c r="P20" s="164"/>
      <c r="Q20" s="164"/>
      <c r="R20" s="164">
        <v>100</v>
      </c>
      <c r="S20" s="164">
        <v>5000</v>
      </c>
      <c r="T20" s="164">
        <v>0</v>
      </c>
      <c r="U20" s="164">
        <v>0</v>
      </c>
      <c r="V20" s="164">
        <v>0</v>
      </c>
      <c r="W20" s="164">
        <v>0</v>
      </c>
      <c r="X20" s="165">
        <v>0</v>
      </c>
      <c r="Y20" s="163">
        <f>SUM(Z20:AI20)</f>
        <v>10100</v>
      </c>
      <c r="Z20" s="164">
        <v>5000</v>
      </c>
      <c r="AA20" s="164"/>
      <c r="AB20" s="164"/>
      <c r="AC20" s="164">
        <v>100</v>
      </c>
      <c r="AD20" s="164">
        <v>5000</v>
      </c>
      <c r="AE20" s="164"/>
      <c r="AF20" s="164"/>
      <c r="AG20" s="164"/>
      <c r="AH20" s="164"/>
      <c r="AI20" s="165"/>
    </row>
    <row r="21" spans="1:35" x14ac:dyDescent="0.2">
      <c r="A21" s="76">
        <v>342</v>
      </c>
      <c r="B21" s="77" t="s">
        <v>41</v>
      </c>
      <c r="C21" s="166">
        <f>SUM(D21:M21)</f>
        <v>0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8"/>
      <c r="N21" s="172">
        <v>0</v>
      </c>
      <c r="O21" s="170"/>
      <c r="P21" s="170"/>
      <c r="Q21" s="170"/>
      <c r="R21" s="170"/>
      <c r="S21" s="170"/>
      <c r="T21" s="170"/>
      <c r="U21" s="170"/>
      <c r="V21" s="170"/>
      <c r="W21" s="170"/>
      <c r="X21" s="171"/>
      <c r="Y21" s="172">
        <v>0</v>
      </c>
      <c r="Z21" s="170"/>
      <c r="AA21" s="170"/>
      <c r="AB21" s="170"/>
      <c r="AC21" s="170"/>
      <c r="AD21" s="170"/>
      <c r="AE21" s="170"/>
      <c r="AF21" s="170"/>
      <c r="AG21" s="170"/>
      <c r="AH21" s="170"/>
      <c r="AI21" s="171"/>
    </row>
    <row r="22" spans="1:35" x14ac:dyDescent="0.2">
      <c r="A22" s="76">
        <v>343</v>
      </c>
      <c r="B22" s="77" t="s">
        <v>23</v>
      </c>
      <c r="C22" s="166">
        <f>SUM(D22:M22)</f>
        <v>10100</v>
      </c>
      <c r="D22" s="167">
        <v>5000</v>
      </c>
      <c r="E22" s="167"/>
      <c r="F22" s="167"/>
      <c r="G22" s="167">
        <v>100</v>
      </c>
      <c r="H22" s="167">
        <v>5000</v>
      </c>
      <c r="I22" s="167"/>
      <c r="J22" s="167"/>
      <c r="K22" s="167"/>
      <c r="L22" s="167"/>
      <c r="M22" s="168"/>
      <c r="N22" s="172">
        <v>10100</v>
      </c>
      <c r="O22" s="170">
        <v>5000</v>
      </c>
      <c r="P22" s="170"/>
      <c r="Q22" s="170"/>
      <c r="R22" s="170">
        <v>100</v>
      </c>
      <c r="S22" s="170">
        <v>5000</v>
      </c>
      <c r="T22" s="170"/>
      <c r="U22" s="170"/>
      <c r="V22" s="170"/>
      <c r="W22" s="170"/>
      <c r="X22" s="171"/>
      <c r="Y22" s="172">
        <v>10100</v>
      </c>
      <c r="Z22" s="170">
        <v>5000</v>
      </c>
      <c r="AA22" s="170"/>
      <c r="AB22" s="170"/>
      <c r="AC22" s="170">
        <v>100</v>
      </c>
      <c r="AD22" s="170">
        <v>5000</v>
      </c>
      <c r="AE22" s="170"/>
      <c r="AF22" s="170"/>
      <c r="AG22" s="170"/>
      <c r="AH22" s="170"/>
      <c r="AI22" s="171"/>
    </row>
    <row r="23" spans="1:35" s="69" customFormat="1" x14ac:dyDescent="0.2">
      <c r="A23" s="74">
        <v>37</v>
      </c>
      <c r="B23" s="75" t="s">
        <v>44</v>
      </c>
      <c r="C23" s="163">
        <f>SUM(C24)</f>
        <v>25000</v>
      </c>
      <c r="D23" s="164">
        <f t="shared" ref="D23:M23" si="13">SUM(D24)</f>
        <v>0</v>
      </c>
      <c r="E23" s="164">
        <f t="shared" si="13"/>
        <v>0</v>
      </c>
      <c r="F23" s="164">
        <f t="shared" si="13"/>
        <v>0</v>
      </c>
      <c r="G23" s="164">
        <f t="shared" si="13"/>
        <v>0</v>
      </c>
      <c r="H23" s="164">
        <f t="shared" si="13"/>
        <v>25000</v>
      </c>
      <c r="I23" s="164">
        <f t="shared" si="13"/>
        <v>0</v>
      </c>
      <c r="J23" s="164">
        <f t="shared" si="13"/>
        <v>0</v>
      </c>
      <c r="K23" s="164">
        <f t="shared" si="13"/>
        <v>0</v>
      </c>
      <c r="L23" s="164">
        <f t="shared" si="13"/>
        <v>0</v>
      </c>
      <c r="M23" s="165">
        <f t="shared" si="13"/>
        <v>0</v>
      </c>
      <c r="N23" s="163">
        <f>SUM(O23:X23)</f>
        <v>25000</v>
      </c>
      <c r="O23" s="164"/>
      <c r="P23" s="164"/>
      <c r="Q23" s="164"/>
      <c r="R23" s="164"/>
      <c r="S23" s="164">
        <v>25000</v>
      </c>
      <c r="T23" s="164">
        <v>0</v>
      </c>
      <c r="U23" s="164">
        <v>0</v>
      </c>
      <c r="V23" s="164">
        <v>0</v>
      </c>
      <c r="W23" s="164">
        <v>0</v>
      </c>
      <c r="X23" s="165">
        <v>0</v>
      </c>
      <c r="Y23" s="163">
        <f>SUM(Z23:AI23)</f>
        <v>25000</v>
      </c>
      <c r="Z23" s="164"/>
      <c r="AA23" s="164"/>
      <c r="AB23" s="164"/>
      <c r="AC23" s="164"/>
      <c r="AD23" s="164">
        <v>25000</v>
      </c>
      <c r="AE23" s="164"/>
      <c r="AF23" s="164"/>
      <c r="AG23" s="164"/>
      <c r="AH23" s="164"/>
      <c r="AI23" s="165"/>
    </row>
    <row r="24" spans="1:35" x14ac:dyDescent="0.2">
      <c r="A24" s="76">
        <v>372</v>
      </c>
      <c r="B24" s="77" t="s">
        <v>44</v>
      </c>
      <c r="C24" s="166">
        <f>SUM(D24:M24)</f>
        <v>25000</v>
      </c>
      <c r="D24" s="167"/>
      <c r="E24" s="167"/>
      <c r="F24" s="167"/>
      <c r="G24" s="167"/>
      <c r="H24" s="167">
        <v>25000</v>
      </c>
      <c r="I24" s="167"/>
      <c r="J24" s="167"/>
      <c r="K24" s="167"/>
      <c r="L24" s="167"/>
      <c r="M24" s="168"/>
      <c r="N24" s="172">
        <v>25000</v>
      </c>
      <c r="O24" s="170"/>
      <c r="P24" s="170"/>
      <c r="Q24" s="170"/>
      <c r="R24" s="170"/>
      <c r="S24" s="170">
        <v>25000</v>
      </c>
      <c r="T24" s="170"/>
      <c r="U24" s="170"/>
      <c r="V24" s="170"/>
      <c r="W24" s="170"/>
      <c r="X24" s="171"/>
      <c r="Y24" s="172">
        <v>25000</v>
      </c>
      <c r="Z24" s="170"/>
      <c r="AA24" s="170"/>
      <c r="AB24" s="170"/>
      <c r="AC24" s="170"/>
      <c r="AD24" s="170">
        <v>25000</v>
      </c>
      <c r="AE24" s="170"/>
      <c r="AF24" s="170"/>
      <c r="AG24" s="170"/>
      <c r="AH24" s="170"/>
      <c r="AI24" s="171"/>
    </row>
    <row r="25" spans="1:35" s="69" customFormat="1" ht="25.5" customHeight="1" x14ac:dyDescent="0.2">
      <c r="A25" s="72" t="s">
        <v>116</v>
      </c>
      <c r="B25" s="73" t="s">
        <v>117</v>
      </c>
      <c r="C25" s="160">
        <f>SUM(C26,C30,)</f>
        <v>90000</v>
      </c>
      <c r="D25" s="161">
        <f t="shared" ref="D25:M25" si="14">SUM(D26,D30,)</f>
        <v>90000</v>
      </c>
      <c r="E25" s="161">
        <f t="shared" si="14"/>
        <v>0</v>
      </c>
      <c r="F25" s="161">
        <f t="shared" si="14"/>
        <v>0</v>
      </c>
      <c r="G25" s="161">
        <f t="shared" si="14"/>
        <v>0</v>
      </c>
      <c r="H25" s="161">
        <f t="shared" si="14"/>
        <v>0</v>
      </c>
      <c r="I25" s="161">
        <f t="shared" si="14"/>
        <v>0</v>
      </c>
      <c r="J25" s="161">
        <f t="shared" si="14"/>
        <v>0</v>
      </c>
      <c r="K25" s="161">
        <f t="shared" si="14"/>
        <v>0</v>
      </c>
      <c r="L25" s="161">
        <f t="shared" si="14"/>
        <v>0</v>
      </c>
      <c r="M25" s="162">
        <f t="shared" si="14"/>
        <v>0</v>
      </c>
      <c r="N25" s="160">
        <f>SUM(N26,N30,)</f>
        <v>90000</v>
      </c>
      <c r="O25" s="161">
        <f>SUM(O26,O30,)</f>
        <v>90000</v>
      </c>
      <c r="P25" s="161">
        <f t="shared" ref="P25:X25" si="15">SUM(P26,P30,)</f>
        <v>0</v>
      </c>
      <c r="Q25" s="161">
        <f t="shared" si="15"/>
        <v>0</v>
      </c>
      <c r="R25" s="161">
        <f t="shared" si="15"/>
        <v>0</v>
      </c>
      <c r="S25" s="161">
        <f t="shared" si="15"/>
        <v>0</v>
      </c>
      <c r="T25" s="161">
        <f t="shared" si="15"/>
        <v>0</v>
      </c>
      <c r="U25" s="161">
        <f t="shared" si="15"/>
        <v>0</v>
      </c>
      <c r="V25" s="161">
        <f t="shared" si="15"/>
        <v>0</v>
      </c>
      <c r="W25" s="161">
        <f t="shared" si="15"/>
        <v>0</v>
      </c>
      <c r="X25" s="162">
        <f t="shared" si="15"/>
        <v>0</v>
      </c>
      <c r="Y25" s="160">
        <f t="shared" ref="Y25:AI25" si="16">SUM(Y26,Y30,)</f>
        <v>90000</v>
      </c>
      <c r="Z25" s="161">
        <f t="shared" si="16"/>
        <v>90000</v>
      </c>
      <c r="AA25" s="161">
        <f t="shared" si="16"/>
        <v>0</v>
      </c>
      <c r="AB25" s="161">
        <f t="shared" si="16"/>
        <v>0</v>
      </c>
      <c r="AC25" s="161">
        <f t="shared" si="16"/>
        <v>0</v>
      </c>
      <c r="AD25" s="161">
        <f t="shared" si="16"/>
        <v>0</v>
      </c>
      <c r="AE25" s="161">
        <f t="shared" si="16"/>
        <v>0</v>
      </c>
      <c r="AF25" s="161">
        <f t="shared" si="16"/>
        <v>0</v>
      </c>
      <c r="AG25" s="161">
        <f t="shared" si="16"/>
        <v>0</v>
      </c>
      <c r="AH25" s="161">
        <f t="shared" si="16"/>
        <v>0</v>
      </c>
      <c r="AI25" s="162">
        <f t="shared" si="16"/>
        <v>0</v>
      </c>
    </row>
    <row r="26" spans="1:35" s="69" customFormat="1" x14ac:dyDescent="0.2">
      <c r="A26" s="74">
        <v>3</v>
      </c>
      <c r="B26" s="75" t="s">
        <v>62</v>
      </c>
      <c r="C26" s="163">
        <f>SUM(C27)</f>
        <v>0</v>
      </c>
      <c r="D26" s="164">
        <f t="shared" ref="D26:M26" si="17">SUM(D27)</f>
        <v>0</v>
      </c>
      <c r="E26" s="164">
        <f t="shared" si="17"/>
        <v>0</v>
      </c>
      <c r="F26" s="164">
        <f t="shared" si="17"/>
        <v>0</v>
      </c>
      <c r="G26" s="164">
        <f t="shared" si="17"/>
        <v>0</v>
      </c>
      <c r="H26" s="164">
        <f t="shared" si="17"/>
        <v>0</v>
      </c>
      <c r="I26" s="164">
        <f t="shared" si="17"/>
        <v>0</v>
      </c>
      <c r="J26" s="164">
        <f t="shared" si="17"/>
        <v>0</v>
      </c>
      <c r="K26" s="164">
        <f t="shared" si="17"/>
        <v>0</v>
      </c>
      <c r="L26" s="164">
        <f t="shared" si="17"/>
        <v>0</v>
      </c>
      <c r="M26" s="165">
        <f t="shared" si="17"/>
        <v>0</v>
      </c>
      <c r="N26" s="163">
        <f>SUM(N27)</f>
        <v>0</v>
      </c>
      <c r="O26" s="164">
        <f>SUM(O27)</f>
        <v>0</v>
      </c>
      <c r="P26" s="164">
        <f t="shared" ref="P26:X26" si="18">SUM(P27)</f>
        <v>0</v>
      </c>
      <c r="Q26" s="164">
        <f t="shared" si="18"/>
        <v>0</v>
      </c>
      <c r="R26" s="164">
        <f t="shared" si="18"/>
        <v>0</v>
      </c>
      <c r="S26" s="164">
        <f t="shared" si="18"/>
        <v>0</v>
      </c>
      <c r="T26" s="164">
        <f t="shared" si="18"/>
        <v>0</v>
      </c>
      <c r="U26" s="164">
        <f t="shared" si="18"/>
        <v>0</v>
      </c>
      <c r="V26" s="164">
        <f t="shared" si="18"/>
        <v>0</v>
      </c>
      <c r="W26" s="164">
        <f t="shared" si="18"/>
        <v>0</v>
      </c>
      <c r="X26" s="165">
        <f t="shared" si="18"/>
        <v>0</v>
      </c>
      <c r="Y26" s="163">
        <f t="shared" ref="Y26:AI26" si="19">SUM(Y27)</f>
        <v>0</v>
      </c>
      <c r="Z26" s="164">
        <f t="shared" si="19"/>
        <v>0</v>
      </c>
      <c r="AA26" s="164">
        <f t="shared" si="19"/>
        <v>0</v>
      </c>
      <c r="AB26" s="164">
        <f t="shared" si="19"/>
        <v>0</v>
      </c>
      <c r="AC26" s="164">
        <f t="shared" si="19"/>
        <v>0</v>
      </c>
      <c r="AD26" s="164">
        <f t="shared" si="19"/>
        <v>0</v>
      </c>
      <c r="AE26" s="164">
        <f t="shared" si="19"/>
        <v>0</v>
      </c>
      <c r="AF26" s="164">
        <f t="shared" si="19"/>
        <v>0</v>
      </c>
      <c r="AG26" s="164">
        <f t="shared" si="19"/>
        <v>0</v>
      </c>
      <c r="AH26" s="164">
        <f t="shared" si="19"/>
        <v>0</v>
      </c>
      <c r="AI26" s="165">
        <f t="shared" si="19"/>
        <v>0</v>
      </c>
    </row>
    <row r="27" spans="1:35" s="69" customFormat="1" x14ac:dyDescent="0.2">
      <c r="A27" s="74">
        <v>32</v>
      </c>
      <c r="B27" s="75" t="s">
        <v>17</v>
      </c>
      <c r="C27" s="163">
        <f>SUM(C28:C29)</f>
        <v>0</v>
      </c>
      <c r="D27" s="164">
        <f t="shared" ref="D27:M27" si="20">SUM(D28:D29)</f>
        <v>0</v>
      </c>
      <c r="E27" s="164">
        <f t="shared" si="20"/>
        <v>0</v>
      </c>
      <c r="F27" s="164">
        <f t="shared" si="20"/>
        <v>0</v>
      </c>
      <c r="G27" s="164">
        <f t="shared" si="20"/>
        <v>0</v>
      </c>
      <c r="H27" s="164">
        <f t="shared" si="20"/>
        <v>0</v>
      </c>
      <c r="I27" s="164">
        <f t="shared" si="20"/>
        <v>0</v>
      </c>
      <c r="J27" s="164">
        <f t="shared" si="20"/>
        <v>0</v>
      </c>
      <c r="K27" s="164">
        <f t="shared" si="20"/>
        <v>0</v>
      </c>
      <c r="L27" s="164">
        <f t="shared" si="20"/>
        <v>0</v>
      </c>
      <c r="M27" s="165">
        <f t="shared" si="20"/>
        <v>0</v>
      </c>
      <c r="N27" s="163">
        <f>SUM(O27:X27)</f>
        <v>0</v>
      </c>
      <c r="O27" s="164"/>
      <c r="P27" s="164"/>
      <c r="Q27" s="164"/>
      <c r="R27" s="164"/>
      <c r="S27" s="164"/>
      <c r="T27" s="164"/>
      <c r="U27" s="164"/>
      <c r="V27" s="164"/>
      <c r="W27" s="164"/>
      <c r="X27" s="165"/>
      <c r="Y27" s="163">
        <f>SUM(Z27:AI27)</f>
        <v>0</v>
      </c>
      <c r="Z27" s="164"/>
      <c r="AA27" s="164"/>
      <c r="AB27" s="164"/>
      <c r="AC27" s="164"/>
      <c r="AD27" s="164"/>
      <c r="AE27" s="164"/>
      <c r="AF27" s="164"/>
      <c r="AG27" s="164"/>
      <c r="AH27" s="164"/>
      <c r="AI27" s="165"/>
    </row>
    <row r="28" spans="1:35" x14ac:dyDescent="0.2">
      <c r="A28" s="76">
        <v>322</v>
      </c>
      <c r="B28" s="77" t="s">
        <v>19</v>
      </c>
      <c r="C28" s="166">
        <f>SUM(D28:M28)</f>
        <v>0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8"/>
      <c r="N28" s="169"/>
      <c r="O28" s="170"/>
      <c r="P28" s="170"/>
      <c r="Q28" s="170"/>
      <c r="R28" s="170"/>
      <c r="S28" s="170"/>
      <c r="T28" s="170"/>
      <c r="U28" s="170"/>
      <c r="V28" s="170"/>
      <c r="W28" s="170"/>
      <c r="X28" s="171"/>
      <c r="Y28" s="169"/>
      <c r="Z28" s="170"/>
      <c r="AA28" s="170"/>
      <c r="AB28" s="170"/>
      <c r="AC28" s="170"/>
      <c r="AD28" s="170"/>
      <c r="AE28" s="170"/>
      <c r="AF28" s="170"/>
      <c r="AG28" s="170"/>
      <c r="AH28" s="170"/>
      <c r="AI28" s="171"/>
    </row>
    <row r="29" spans="1:35" x14ac:dyDescent="0.2">
      <c r="A29" s="76">
        <v>323</v>
      </c>
      <c r="B29" s="77" t="s">
        <v>20</v>
      </c>
      <c r="C29" s="166">
        <f>SUM(D29:M29)</f>
        <v>0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8"/>
      <c r="N29" s="169"/>
      <c r="O29" s="170"/>
      <c r="P29" s="170"/>
      <c r="Q29" s="170"/>
      <c r="R29" s="170"/>
      <c r="S29" s="170"/>
      <c r="T29" s="170"/>
      <c r="U29" s="170"/>
      <c r="V29" s="170"/>
      <c r="W29" s="170"/>
      <c r="X29" s="171"/>
      <c r="Y29" s="169"/>
      <c r="Z29" s="170"/>
      <c r="AA29" s="170"/>
      <c r="AB29" s="170"/>
      <c r="AC29" s="170"/>
      <c r="AD29" s="170"/>
      <c r="AE29" s="170"/>
      <c r="AF29" s="170"/>
      <c r="AG29" s="170"/>
      <c r="AH29" s="170"/>
      <c r="AI29" s="171"/>
    </row>
    <row r="30" spans="1:35" s="69" customFormat="1" x14ac:dyDescent="0.2">
      <c r="A30" s="80">
        <v>4</v>
      </c>
      <c r="B30" s="81" t="s">
        <v>25</v>
      </c>
      <c r="C30" s="163">
        <f>SUM(C31,C34,C40)</f>
        <v>90000</v>
      </c>
      <c r="D30" s="164">
        <f t="shared" ref="D30:M30" si="21">SUM(D31,D34,D40)</f>
        <v>90000</v>
      </c>
      <c r="E30" s="164">
        <f t="shared" si="21"/>
        <v>0</v>
      </c>
      <c r="F30" s="164">
        <f t="shared" si="21"/>
        <v>0</v>
      </c>
      <c r="G30" s="164">
        <f t="shared" si="21"/>
        <v>0</v>
      </c>
      <c r="H30" s="164">
        <f t="shared" si="21"/>
        <v>0</v>
      </c>
      <c r="I30" s="164">
        <f t="shared" si="21"/>
        <v>0</v>
      </c>
      <c r="J30" s="164">
        <f t="shared" si="21"/>
        <v>0</v>
      </c>
      <c r="K30" s="164">
        <f t="shared" si="21"/>
        <v>0</v>
      </c>
      <c r="L30" s="164">
        <f t="shared" si="21"/>
        <v>0</v>
      </c>
      <c r="M30" s="165">
        <f t="shared" si="21"/>
        <v>0</v>
      </c>
      <c r="N30" s="163">
        <f>SUM(N31,N34,N40)</f>
        <v>90000</v>
      </c>
      <c r="O30" s="164">
        <v>90000</v>
      </c>
      <c r="P30" s="164">
        <f t="shared" ref="P30:X30" si="22">SUM(P31,P34,P40)</f>
        <v>0</v>
      </c>
      <c r="Q30" s="164">
        <f t="shared" si="22"/>
        <v>0</v>
      </c>
      <c r="R30" s="164">
        <f t="shared" si="22"/>
        <v>0</v>
      </c>
      <c r="S30" s="164">
        <f t="shared" si="22"/>
        <v>0</v>
      </c>
      <c r="T30" s="164">
        <f t="shared" si="22"/>
        <v>0</v>
      </c>
      <c r="U30" s="164">
        <f t="shared" si="22"/>
        <v>0</v>
      </c>
      <c r="V30" s="164">
        <f t="shared" si="22"/>
        <v>0</v>
      </c>
      <c r="W30" s="164">
        <f t="shared" si="22"/>
        <v>0</v>
      </c>
      <c r="X30" s="165">
        <f t="shared" si="22"/>
        <v>0</v>
      </c>
      <c r="Y30" s="163">
        <f t="shared" ref="Y30:AI30" si="23">SUM(Y31,Y34,Y40)</f>
        <v>90000</v>
      </c>
      <c r="Z30" s="164">
        <f t="shared" si="23"/>
        <v>90000</v>
      </c>
      <c r="AA30" s="164">
        <f t="shared" si="23"/>
        <v>0</v>
      </c>
      <c r="AB30" s="164">
        <f t="shared" si="23"/>
        <v>0</v>
      </c>
      <c r="AC30" s="164">
        <f t="shared" si="23"/>
        <v>0</v>
      </c>
      <c r="AD30" s="164">
        <f t="shared" si="23"/>
        <v>0</v>
      </c>
      <c r="AE30" s="164">
        <f t="shared" si="23"/>
        <v>0</v>
      </c>
      <c r="AF30" s="164">
        <f t="shared" si="23"/>
        <v>0</v>
      </c>
      <c r="AG30" s="164">
        <f t="shared" si="23"/>
        <v>0</v>
      </c>
      <c r="AH30" s="164">
        <f t="shared" si="23"/>
        <v>0</v>
      </c>
      <c r="AI30" s="165">
        <f t="shared" si="23"/>
        <v>0</v>
      </c>
    </row>
    <row r="31" spans="1:35" s="69" customFormat="1" ht="25.5" x14ac:dyDescent="0.2">
      <c r="A31" s="80">
        <v>41</v>
      </c>
      <c r="B31" s="81" t="s">
        <v>32</v>
      </c>
      <c r="C31" s="163">
        <f>SUM(C32:C33)</f>
        <v>90000</v>
      </c>
      <c r="D31" s="164">
        <f t="shared" ref="D31:M31" si="24">SUM(D32:D33)</f>
        <v>90000</v>
      </c>
      <c r="E31" s="164">
        <f t="shared" si="24"/>
        <v>0</v>
      </c>
      <c r="F31" s="164">
        <f t="shared" si="24"/>
        <v>0</v>
      </c>
      <c r="G31" s="164">
        <f t="shared" si="24"/>
        <v>0</v>
      </c>
      <c r="H31" s="164">
        <f t="shared" si="24"/>
        <v>0</v>
      </c>
      <c r="I31" s="164">
        <f t="shared" si="24"/>
        <v>0</v>
      </c>
      <c r="J31" s="164">
        <f t="shared" si="24"/>
        <v>0</v>
      </c>
      <c r="K31" s="164">
        <f t="shared" si="24"/>
        <v>0</v>
      </c>
      <c r="L31" s="164">
        <f t="shared" si="24"/>
        <v>0</v>
      </c>
      <c r="M31" s="165">
        <f t="shared" si="24"/>
        <v>0</v>
      </c>
      <c r="N31" s="163">
        <f>SUM(O31:X31)</f>
        <v>90000</v>
      </c>
      <c r="O31" s="164">
        <v>90000</v>
      </c>
      <c r="P31" s="164"/>
      <c r="Q31" s="164"/>
      <c r="R31" s="164"/>
      <c r="S31" s="164"/>
      <c r="T31" s="164"/>
      <c r="U31" s="164"/>
      <c r="V31" s="164"/>
      <c r="W31" s="164"/>
      <c r="X31" s="165"/>
      <c r="Y31" s="163">
        <f>SUM(Z31:AI31)</f>
        <v>90000</v>
      </c>
      <c r="Z31" s="164">
        <v>90000</v>
      </c>
      <c r="AA31" s="164"/>
      <c r="AB31" s="164"/>
      <c r="AC31" s="164"/>
      <c r="AD31" s="164"/>
      <c r="AE31" s="164"/>
      <c r="AF31" s="164"/>
      <c r="AG31" s="164"/>
      <c r="AH31" s="164"/>
      <c r="AI31" s="165"/>
    </row>
    <row r="32" spans="1:35" s="69" customFormat="1" x14ac:dyDescent="0.2">
      <c r="A32" s="82">
        <v>411</v>
      </c>
      <c r="B32" s="83" t="s">
        <v>43</v>
      </c>
      <c r="C32" s="166">
        <f>SUM(D32:M32)</f>
        <v>0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9"/>
      <c r="O32" s="170"/>
      <c r="P32" s="170"/>
      <c r="Q32" s="170"/>
      <c r="R32" s="170"/>
      <c r="S32" s="170"/>
      <c r="T32" s="170"/>
      <c r="U32" s="170"/>
      <c r="V32" s="170"/>
      <c r="W32" s="170"/>
      <c r="X32" s="171"/>
      <c r="Y32" s="169"/>
      <c r="Z32" s="170"/>
      <c r="AA32" s="170"/>
      <c r="AB32" s="170"/>
      <c r="AC32" s="170"/>
      <c r="AD32" s="170"/>
      <c r="AE32" s="170"/>
      <c r="AF32" s="170"/>
      <c r="AG32" s="170"/>
      <c r="AH32" s="170"/>
      <c r="AI32" s="171"/>
    </row>
    <row r="33" spans="1:35" s="69" customFormat="1" x14ac:dyDescent="0.2">
      <c r="A33" s="82">
        <v>412</v>
      </c>
      <c r="B33" s="83" t="s">
        <v>33</v>
      </c>
      <c r="C33" s="166">
        <f>SUM(D33:M33)</f>
        <v>90000</v>
      </c>
      <c r="D33" s="164">
        <v>90000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9">
        <v>90000</v>
      </c>
      <c r="O33" s="170">
        <v>90000</v>
      </c>
      <c r="P33" s="170"/>
      <c r="Q33" s="170"/>
      <c r="R33" s="170"/>
      <c r="S33" s="170"/>
      <c r="T33" s="170"/>
      <c r="U33" s="170"/>
      <c r="V33" s="170"/>
      <c r="W33" s="170"/>
      <c r="X33" s="171"/>
      <c r="Y33" s="169"/>
      <c r="Z33" s="170">
        <v>90000</v>
      </c>
      <c r="AA33" s="170"/>
      <c r="AB33" s="170"/>
      <c r="AC33" s="170"/>
      <c r="AD33" s="170"/>
      <c r="AE33" s="170"/>
      <c r="AF33" s="170"/>
      <c r="AG33" s="170"/>
      <c r="AH33" s="170"/>
      <c r="AI33" s="171"/>
    </row>
    <row r="34" spans="1:35" s="69" customFormat="1" ht="25.5" x14ac:dyDescent="0.2">
      <c r="A34" s="80">
        <v>42</v>
      </c>
      <c r="B34" s="81" t="s">
        <v>26</v>
      </c>
      <c r="C34" s="163">
        <f>SUM(C35:C39)</f>
        <v>0</v>
      </c>
      <c r="D34" s="164">
        <f t="shared" ref="D34:M34" si="25">SUM(D35:D39)</f>
        <v>0</v>
      </c>
      <c r="E34" s="164">
        <f t="shared" si="25"/>
        <v>0</v>
      </c>
      <c r="F34" s="164">
        <f t="shared" si="25"/>
        <v>0</v>
      </c>
      <c r="G34" s="164">
        <f t="shared" si="25"/>
        <v>0</v>
      </c>
      <c r="H34" s="164">
        <f t="shared" si="25"/>
        <v>0</v>
      </c>
      <c r="I34" s="164">
        <f t="shared" si="25"/>
        <v>0</v>
      </c>
      <c r="J34" s="164">
        <f t="shared" si="25"/>
        <v>0</v>
      </c>
      <c r="K34" s="164">
        <f t="shared" si="25"/>
        <v>0</v>
      </c>
      <c r="L34" s="164">
        <f t="shared" si="25"/>
        <v>0</v>
      </c>
      <c r="M34" s="165">
        <f t="shared" si="25"/>
        <v>0</v>
      </c>
      <c r="N34" s="163">
        <f>SUM(O34:X34)</f>
        <v>0</v>
      </c>
      <c r="O34" s="164"/>
      <c r="P34" s="164"/>
      <c r="Q34" s="164"/>
      <c r="R34" s="164"/>
      <c r="S34" s="164"/>
      <c r="T34" s="164"/>
      <c r="U34" s="164"/>
      <c r="V34" s="164"/>
      <c r="W34" s="164"/>
      <c r="X34" s="165"/>
      <c r="Y34" s="163">
        <f>SUM(Z34:AI34)</f>
        <v>0</v>
      </c>
      <c r="Z34" s="164"/>
      <c r="AA34" s="164"/>
      <c r="AB34" s="164"/>
      <c r="AC34" s="164"/>
      <c r="AD34" s="164"/>
      <c r="AE34" s="164"/>
      <c r="AF34" s="164"/>
      <c r="AG34" s="164"/>
      <c r="AH34" s="164"/>
      <c r="AI34" s="165"/>
    </row>
    <row r="35" spans="1:35" x14ac:dyDescent="0.2">
      <c r="A35" s="76">
        <v>421</v>
      </c>
      <c r="B35" s="77" t="s">
        <v>34</v>
      </c>
      <c r="C35" s="166">
        <f>SUM(D35:M35)</f>
        <v>0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8"/>
      <c r="N35" s="169"/>
      <c r="O35" s="170"/>
      <c r="P35" s="170"/>
      <c r="Q35" s="170"/>
      <c r="R35" s="170"/>
      <c r="S35" s="170"/>
      <c r="T35" s="170"/>
      <c r="U35" s="170"/>
      <c r="V35" s="170"/>
      <c r="W35" s="170"/>
      <c r="X35" s="171"/>
      <c r="Y35" s="169"/>
      <c r="Z35" s="170"/>
      <c r="AA35" s="170"/>
      <c r="AB35" s="170"/>
      <c r="AC35" s="170"/>
      <c r="AD35" s="170"/>
      <c r="AE35" s="170"/>
      <c r="AF35" s="170"/>
      <c r="AG35" s="170"/>
      <c r="AH35" s="170"/>
      <c r="AI35" s="171"/>
    </row>
    <row r="36" spans="1:35" x14ac:dyDescent="0.2">
      <c r="A36" s="76">
        <v>422</v>
      </c>
      <c r="B36" s="77" t="s">
        <v>24</v>
      </c>
      <c r="C36" s="166">
        <f>SUM(D36:M36)</f>
        <v>0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8"/>
      <c r="N36" s="169"/>
      <c r="O36" s="170"/>
      <c r="P36" s="170"/>
      <c r="Q36" s="170"/>
      <c r="R36" s="170"/>
      <c r="S36" s="170"/>
      <c r="T36" s="170"/>
      <c r="U36" s="170"/>
      <c r="V36" s="170"/>
      <c r="W36" s="170"/>
      <c r="X36" s="171"/>
      <c r="Y36" s="169"/>
      <c r="Z36" s="170"/>
      <c r="AA36" s="170"/>
      <c r="AB36" s="170"/>
      <c r="AC36" s="170"/>
      <c r="AD36" s="170"/>
      <c r="AE36" s="170"/>
      <c r="AF36" s="170"/>
      <c r="AG36" s="170"/>
      <c r="AH36" s="170"/>
      <c r="AI36" s="171"/>
    </row>
    <row r="37" spans="1:35" x14ac:dyDescent="0.2">
      <c r="A37" s="76">
        <v>423</v>
      </c>
      <c r="B37" s="77" t="s">
        <v>35</v>
      </c>
      <c r="C37" s="166">
        <f>SUM(D37:M37)</f>
        <v>0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8"/>
      <c r="N37" s="169"/>
      <c r="O37" s="170"/>
      <c r="P37" s="170"/>
      <c r="Q37" s="170"/>
      <c r="R37" s="170"/>
      <c r="S37" s="170"/>
      <c r="T37" s="170"/>
      <c r="U37" s="170"/>
      <c r="V37" s="170"/>
      <c r="W37" s="170"/>
      <c r="X37" s="171"/>
      <c r="Y37" s="169"/>
      <c r="Z37" s="170"/>
      <c r="AA37" s="170"/>
      <c r="AB37" s="170"/>
      <c r="AC37" s="170"/>
      <c r="AD37" s="170"/>
      <c r="AE37" s="170"/>
      <c r="AF37" s="170"/>
      <c r="AG37" s="170"/>
      <c r="AH37" s="170"/>
      <c r="AI37" s="171"/>
    </row>
    <row r="38" spans="1:35" ht="25.5" x14ac:dyDescent="0.2">
      <c r="A38" s="76">
        <v>424</v>
      </c>
      <c r="B38" s="77" t="s">
        <v>27</v>
      </c>
      <c r="C38" s="166">
        <f>SUM(D38:M38)</f>
        <v>0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8"/>
      <c r="N38" s="169"/>
      <c r="O38" s="170"/>
      <c r="P38" s="170"/>
      <c r="Q38" s="170"/>
      <c r="R38" s="170"/>
      <c r="S38" s="170"/>
      <c r="T38" s="170"/>
      <c r="U38" s="170"/>
      <c r="V38" s="170"/>
      <c r="W38" s="170"/>
      <c r="X38" s="171"/>
      <c r="Y38" s="169"/>
      <c r="Z38" s="170"/>
      <c r="AA38" s="170"/>
      <c r="AB38" s="170"/>
      <c r="AC38" s="170"/>
      <c r="AD38" s="170"/>
      <c r="AE38" s="170"/>
      <c r="AF38" s="170"/>
      <c r="AG38" s="170"/>
      <c r="AH38" s="170"/>
      <c r="AI38" s="171"/>
    </row>
    <row r="39" spans="1:35" x14ac:dyDescent="0.2">
      <c r="A39" s="76">
        <v>426</v>
      </c>
      <c r="B39" s="77" t="s">
        <v>123</v>
      </c>
      <c r="C39" s="166">
        <f>SUM(D39:M39)</f>
        <v>0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8"/>
      <c r="N39" s="169"/>
      <c r="O39" s="170"/>
      <c r="P39" s="170"/>
      <c r="Q39" s="170"/>
      <c r="R39" s="170"/>
      <c r="S39" s="170"/>
      <c r="T39" s="170"/>
      <c r="U39" s="170"/>
      <c r="V39" s="170"/>
      <c r="W39" s="170"/>
      <c r="X39" s="171"/>
      <c r="Y39" s="169"/>
      <c r="Z39" s="170"/>
      <c r="AA39" s="170"/>
      <c r="AB39" s="170"/>
      <c r="AC39" s="170"/>
      <c r="AD39" s="170"/>
      <c r="AE39" s="170"/>
      <c r="AF39" s="170"/>
      <c r="AG39" s="170"/>
      <c r="AH39" s="170"/>
      <c r="AI39" s="171"/>
    </row>
    <row r="40" spans="1:35" s="69" customFormat="1" ht="25.5" x14ac:dyDescent="0.2">
      <c r="A40" s="74">
        <v>45</v>
      </c>
      <c r="B40" s="75" t="s">
        <v>36</v>
      </c>
      <c r="C40" s="163">
        <f>SUM(C41:C44)</f>
        <v>0</v>
      </c>
      <c r="D40" s="164">
        <f t="shared" ref="D40:M40" si="26">SUM(D41:D44)</f>
        <v>0</v>
      </c>
      <c r="E40" s="164">
        <f t="shared" si="26"/>
        <v>0</v>
      </c>
      <c r="F40" s="164">
        <f t="shared" si="26"/>
        <v>0</v>
      </c>
      <c r="G40" s="164">
        <f t="shared" si="26"/>
        <v>0</v>
      </c>
      <c r="H40" s="164">
        <f t="shared" si="26"/>
        <v>0</v>
      </c>
      <c r="I40" s="164">
        <f t="shared" si="26"/>
        <v>0</v>
      </c>
      <c r="J40" s="164">
        <f t="shared" si="26"/>
        <v>0</v>
      </c>
      <c r="K40" s="164">
        <f t="shared" si="26"/>
        <v>0</v>
      </c>
      <c r="L40" s="164">
        <f t="shared" si="26"/>
        <v>0</v>
      </c>
      <c r="M40" s="165">
        <f t="shared" si="26"/>
        <v>0</v>
      </c>
      <c r="N40" s="163">
        <f>SUM(O40:X40)</f>
        <v>0</v>
      </c>
      <c r="O40" s="164"/>
      <c r="P40" s="164"/>
      <c r="Q40" s="164"/>
      <c r="R40" s="164"/>
      <c r="S40" s="164"/>
      <c r="T40" s="164"/>
      <c r="U40" s="164"/>
      <c r="V40" s="164"/>
      <c r="W40" s="164"/>
      <c r="X40" s="165"/>
      <c r="Y40" s="163">
        <f>SUM(Z40:AI40)</f>
        <v>0</v>
      </c>
      <c r="Z40" s="164"/>
      <c r="AA40" s="164"/>
      <c r="AB40" s="164"/>
      <c r="AC40" s="164"/>
      <c r="AD40" s="164"/>
      <c r="AE40" s="164"/>
      <c r="AF40" s="164"/>
      <c r="AG40" s="164"/>
      <c r="AH40" s="164"/>
      <c r="AI40" s="165"/>
    </row>
    <row r="41" spans="1:35" x14ac:dyDescent="0.2">
      <c r="A41" s="76">
        <v>451</v>
      </c>
      <c r="B41" s="77" t="s">
        <v>37</v>
      </c>
      <c r="C41" s="166">
        <f>SUM(D41:M41)</f>
        <v>0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8"/>
      <c r="N41" s="169"/>
      <c r="O41" s="170"/>
      <c r="P41" s="170"/>
      <c r="Q41" s="170"/>
      <c r="R41" s="170"/>
      <c r="S41" s="170"/>
      <c r="T41" s="170"/>
      <c r="U41" s="170"/>
      <c r="V41" s="170"/>
      <c r="W41" s="170"/>
      <c r="X41" s="171"/>
      <c r="Y41" s="169"/>
      <c r="Z41" s="170"/>
      <c r="AA41" s="170"/>
      <c r="AB41" s="170"/>
      <c r="AC41" s="170"/>
      <c r="AD41" s="170"/>
      <c r="AE41" s="170"/>
      <c r="AF41" s="170"/>
      <c r="AG41" s="170"/>
      <c r="AH41" s="170"/>
      <c r="AI41" s="171"/>
    </row>
    <row r="42" spans="1:35" x14ac:dyDescent="0.2">
      <c r="A42" s="76">
        <v>452</v>
      </c>
      <c r="B42" s="77" t="s">
        <v>38</v>
      </c>
      <c r="C42" s="166">
        <f>SUM(D42:M42)</f>
        <v>0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8"/>
      <c r="N42" s="169"/>
      <c r="O42" s="170"/>
      <c r="P42" s="170"/>
      <c r="Q42" s="170"/>
      <c r="R42" s="170"/>
      <c r="S42" s="170"/>
      <c r="T42" s="170"/>
      <c r="U42" s="170"/>
      <c r="V42" s="170"/>
      <c r="W42" s="170"/>
      <c r="X42" s="171"/>
      <c r="Y42" s="169"/>
      <c r="Z42" s="170"/>
      <c r="AA42" s="170"/>
      <c r="AB42" s="170"/>
      <c r="AC42" s="170"/>
      <c r="AD42" s="170"/>
      <c r="AE42" s="170"/>
      <c r="AF42" s="170"/>
      <c r="AG42" s="170"/>
      <c r="AH42" s="170"/>
      <c r="AI42" s="171"/>
    </row>
    <row r="43" spans="1:35" x14ac:dyDescent="0.2">
      <c r="A43" s="76">
        <v>453</v>
      </c>
      <c r="B43" s="77" t="s">
        <v>39</v>
      </c>
      <c r="C43" s="166">
        <f>SUM(D43:M43)</f>
        <v>0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8"/>
      <c r="N43" s="169"/>
      <c r="O43" s="170"/>
      <c r="P43" s="170"/>
      <c r="Q43" s="170"/>
      <c r="R43" s="170"/>
      <c r="S43" s="170"/>
      <c r="T43" s="170"/>
      <c r="U43" s="170"/>
      <c r="V43" s="170"/>
      <c r="W43" s="170"/>
      <c r="X43" s="171"/>
      <c r="Y43" s="169"/>
      <c r="Z43" s="170"/>
      <c r="AA43" s="170"/>
      <c r="AB43" s="170"/>
      <c r="AC43" s="170"/>
      <c r="AD43" s="170"/>
      <c r="AE43" s="170"/>
      <c r="AF43" s="170"/>
      <c r="AG43" s="170"/>
      <c r="AH43" s="170"/>
      <c r="AI43" s="171"/>
    </row>
    <row r="44" spans="1:35" ht="25.5" x14ac:dyDescent="0.2">
      <c r="A44" s="76">
        <v>454</v>
      </c>
      <c r="B44" s="77" t="s">
        <v>40</v>
      </c>
      <c r="C44" s="166">
        <f>SUM(D44:M44)</f>
        <v>0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9"/>
      <c r="O44" s="170"/>
      <c r="P44" s="170"/>
      <c r="Q44" s="170"/>
      <c r="R44" s="170"/>
      <c r="S44" s="170"/>
      <c r="T44" s="170"/>
      <c r="U44" s="170"/>
      <c r="V44" s="170"/>
      <c r="W44" s="170"/>
      <c r="X44" s="171"/>
      <c r="Y44" s="169"/>
      <c r="Z44" s="170"/>
      <c r="AA44" s="170"/>
      <c r="AB44" s="170"/>
      <c r="AC44" s="170"/>
      <c r="AD44" s="170"/>
      <c r="AE44" s="170"/>
      <c r="AF44" s="170"/>
      <c r="AG44" s="170"/>
      <c r="AH44" s="170"/>
      <c r="AI44" s="171"/>
    </row>
    <row r="45" spans="1:35" s="69" customFormat="1" ht="25.5" customHeight="1" x14ac:dyDescent="0.2">
      <c r="A45" s="72" t="s">
        <v>118</v>
      </c>
      <c r="B45" s="73" t="s">
        <v>119</v>
      </c>
      <c r="C45" s="160">
        <f>SUM(C46,)</f>
        <v>150000</v>
      </c>
      <c r="D45" s="161">
        <f t="shared" ref="D45:M45" si="27">SUM(D46,)</f>
        <v>150000</v>
      </c>
      <c r="E45" s="161">
        <f t="shared" si="27"/>
        <v>0</v>
      </c>
      <c r="F45" s="161">
        <f t="shared" si="27"/>
        <v>0</v>
      </c>
      <c r="G45" s="161">
        <f t="shared" si="27"/>
        <v>0</v>
      </c>
      <c r="H45" s="161">
        <f t="shared" si="27"/>
        <v>0</v>
      </c>
      <c r="I45" s="161">
        <f t="shared" si="27"/>
        <v>0</v>
      </c>
      <c r="J45" s="161">
        <f t="shared" si="27"/>
        <v>0</v>
      </c>
      <c r="K45" s="161">
        <f t="shared" si="27"/>
        <v>0</v>
      </c>
      <c r="L45" s="161">
        <f t="shared" si="27"/>
        <v>0</v>
      </c>
      <c r="M45" s="162">
        <f t="shared" si="27"/>
        <v>0</v>
      </c>
      <c r="N45" s="160">
        <f>SUM(N46,)</f>
        <v>150000</v>
      </c>
      <c r="O45" s="161">
        <f t="shared" ref="O45:X45" si="28">SUM(O46,)</f>
        <v>150000</v>
      </c>
      <c r="P45" s="161">
        <f t="shared" si="28"/>
        <v>0</v>
      </c>
      <c r="Q45" s="161">
        <f t="shared" si="28"/>
        <v>0</v>
      </c>
      <c r="R45" s="161">
        <f t="shared" si="28"/>
        <v>0</v>
      </c>
      <c r="S45" s="161">
        <f t="shared" si="28"/>
        <v>0</v>
      </c>
      <c r="T45" s="161">
        <f t="shared" si="28"/>
        <v>0</v>
      </c>
      <c r="U45" s="161">
        <f t="shared" si="28"/>
        <v>0</v>
      </c>
      <c r="V45" s="161">
        <f t="shared" si="28"/>
        <v>0</v>
      </c>
      <c r="W45" s="161">
        <f t="shared" si="28"/>
        <v>0</v>
      </c>
      <c r="X45" s="162">
        <f t="shared" si="28"/>
        <v>0</v>
      </c>
      <c r="Y45" s="160">
        <f t="shared" ref="Y45:AI45" si="29">SUM(Y46,)</f>
        <v>150000</v>
      </c>
      <c r="Z45" s="161">
        <f t="shared" si="29"/>
        <v>150000</v>
      </c>
      <c r="AA45" s="161">
        <f t="shared" si="29"/>
        <v>0</v>
      </c>
      <c r="AB45" s="161">
        <f t="shared" si="29"/>
        <v>0</v>
      </c>
      <c r="AC45" s="161">
        <f t="shared" si="29"/>
        <v>0</v>
      </c>
      <c r="AD45" s="161">
        <f t="shared" si="29"/>
        <v>0</v>
      </c>
      <c r="AE45" s="161">
        <f t="shared" si="29"/>
        <v>0</v>
      </c>
      <c r="AF45" s="161">
        <f t="shared" si="29"/>
        <v>0</v>
      </c>
      <c r="AG45" s="161">
        <f t="shared" si="29"/>
        <v>0</v>
      </c>
      <c r="AH45" s="161">
        <f t="shared" si="29"/>
        <v>0</v>
      </c>
      <c r="AI45" s="162">
        <f t="shared" si="29"/>
        <v>0</v>
      </c>
    </row>
    <row r="46" spans="1:35" s="69" customFormat="1" x14ac:dyDescent="0.2">
      <c r="A46" s="80">
        <v>4</v>
      </c>
      <c r="B46" s="81" t="s">
        <v>25</v>
      </c>
      <c r="C46" s="163">
        <f>SUM(C47,C50,C55)</f>
        <v>150000</v>
      </c>
      <c r="D46" s="164">
        <f t="shared" ref="D46:M46" si="30">SUM(D47,D50,D55)</f>
        <v>150000</v>
      </c>
      <c r="E46" s="164">
        <f t="shared" si="30"/>
        <v>0</v>
      </c>
      <c r="F46" s="164">
        <f t="shared" si="30"/>
        <v>0</v>
      </c>
      <c r="G46" s="164">
        <f t="shared" si="30"/>
        <v>0</v>
      </c>
      <c r="H46" s="164">
        <f t="shared" si="30"/>
        <v>0</v>
      </c>
      <c r="I46" s="164">
        <f t="shared" si="30"/>
        <v>0</v>
      </c>
      <c r="J46" s="164">
        <f t="shared" si="30"/>
        <v>0</v>
      </c>
      <c r="K46" s="164">
        <f t="shared" si="30"/>
        <v>0</v>
      </c>
      <c r="L46" s="164">
        <f t="shared" si="30"/>
        <v>0</v>
      </c>
      <c r="M46" s="165">
        <f t="shared" si="30"/>
        <v>0</v>
      </c>
      <c r="N46" s="163">
        <f>SUM(N47,N50,N55)</f>
        <v>150000</v>
      </c>
      <c r="O46" s="164">
        <f t="shared" ref="O46:X46" si="31">SUM(O47,O50,O55)</f>
        <v>150000</v>
      </c>
      <c r="P46" s="164">
        <f>SUM(P47,P50,P55)</f>
        <v>0</v>
      </c>
      <c r="Q46" s="164">
        <f t="shared" si="31"/>
        <v>0</v>
      </c>
      <c r="R46" s="164">
        <f t="shared" si="31"/>
        <v>0</v>
      </c>
      <c r="S46" s="164">
        <f t="shared" si="31"/>
        <v>0</v>
      </c>
      <c r="T46" s="164">
        <f t="shared" si="31"/>
        <v>0</v>
      </c>
      <c r="U46" s="164">
        <f t="shared" si="31"/>
        <v>0</v>
      </c>
      <c r="V46" s="164">
        <f t="shared" si="31"/>
        <v>0</v>
      </c>
      <c r="W46" s="164">
        <f t="shared" si="31"/>
        <v>0</v>
      </c>
      <c r="X46" s="165">
        <f t="shared" si="31"/>
        <v>0</v>
      </c>
      <c r="Y46" s="163">
        <f t="shared" ref="Y46:AI46" si="32">SUM(Y47,Y50,Y55)</f>
        <v>150000</v>
      </c>
      <c r="Z46" s="164">
        <f t="shared" si="32"/>
        <v>150000</v>
      </c>
      <c r="AA46" s="164">
        <f t="shared" si="32"/>
        <v>0</v>
      </c>
      <c r="AB46" s="164">
        <f t="shared" si="32"/>
        <v>0</v>
      </c>
      <c r="AC46" s="164">
        <f t="shared" si="32"/>
        <v>0</v>
      </c>
      <c r="AD46" s="164">
        <f t="shared" si="32"/>
        <v>0</v>
      </c>
      <c r="AE46" s="164">
        <f t="shared" si="32"/>
        <v>0</v>
      </c>
      <c r="AF46" s="164">
        <f t="shared" si="32"/>
        <v>0</v>
      </c>
      <c r="AG46" s="164">
        <f t="shared" si="32"/>
        <v>0</v>
      </c>
      <c r="AH46" s="164">
        <f t="shared" si="32"/>
        <v>0</v>
      </c>
      <c r="AI46" s="165">
        <f t="shared" si="32"/>
        <v>0</v>
      </c>
    </row>
    <row r="47" spans="1:35" s="69" customFormat="1" ht="25.5" x14ac:dyDescent="0.2">
      <c r="A47" s="80">
        <v>41</v>
      </c>
      <c r="B47" s="81" t="s">
        <v>32</v>
      </c>
      <c r="C47" s="163">
        <f>SUM(C48:C49)</f>
        <v>100000</v>
      </c>
      <c r="D47" s="164">
        <f t="shared" ref="D47:M47" si="33">SUM(D48:D49)</f>
        <v>100000</v>
      </c>
      <c r="E47" s="164">
        <f t="shared" si="33"/>
        <v>0</v>
      </c>
      <c r="F47" s="164">
        <f t="shared" si="33"/>
        <v>0</v>
      </c>
      <c r="G47" s="164">
        <f t="shared" si="33"/>
        <v>0</v>
      </c>
      <c r="H47" s="164">
        <f t="shared" si="33"/>
        <v>0</v>
      </c>
      <c r="I47" s="164">
        <f t="shared" si="33"/>
        <v>0</v>
      </c>
      <c r="J47" s="164">
        <f t="shared" si="33"/>
        <v>0</v>
      </c>
      <c r="K47" s="164">
        <f t="shared" si="33"/>
        <v>0</v>
      </c>
      <c r="L47" s="164">
        <f t="shared" si="33"/>
        <v>0</v>
      </c>
      <c r="M47" s="165">
        <f t="shared" si="33"/>
        <v>0</v>
      </c>
      <c r="N47" s="163">
        <f>SUM(O47:X47)</f>
        <v>100000</v>
      </c>
      <c r="O47" s="164">
        <v>100000</v>
      </c>
      <c r="P47" s="164"/>
      <c r="Q47" s="164"/>
      <c r="R47" s="164"/>
      <c r="S47" s="164"/>
      <c r="T47" s="164"/>
      <c r="U47" s="164"/>
      <c r="V47" s="164"/>
      <c r="W47" s="164"/>
      <c r="X47" s="165"/>
      <c r="Y47" s="163">
        <f>SUM(Z47:AI47)</f>
        <v>100000</v>
      </c>
      <c r="Z47" s="164">
        <v>100000</v>
      </c>
      <c r="AA47" s="164"/>
      <c r="AB47" s="164"/>
      <c r="AC47" s="164"/>
      <c r="AD47" s="164"/>
      <c r="AE47" s="164"/>
      <c r="AF47" s="164"/>
      <c r="AG47" s="164"/>
      <c r="AH47" s="164"/>
      <c r="AI47" s="165"/>
    </row>
    <row r="48" spans="1:35" s="69" customFormat="1" x14ac:dyDescent="0.2">
      <c r="A48" s="82">
        <v>411</v>
      </c>
      <c r="B48" s="83" t="s">
        <v>43</v>
      </c>
      <c r="C48" s="166">
        <f>SUM(D48:M48)</f>
        <v>0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9"/>
      <c r="O48" s="170"/>
      <c r="P48" s="170"/>
      <c r="Q48" s="170"/>
      <c r="R48" s="170"/>
      <c r="S48" s="170"/>
      <c r="T48" s="170"/>
      <c r="U48" s="170"/>
      <c r="V48" s="170"/>
      <c r="W48" s="170"/>
      <c r="X48" s="171"/>
      <c r="Y48" s="169"/>
      <c r="Z48" s="170"/>
      <c r="AA48" s="170"/>
      <c r="AB48" s="170"/>
      <c r="AC48" s="170"/>
      <c r="AD48" s="170"/>
      <c r="AE48" s="170"/>
      <c r="AF48" s="170"/>
      <c r="AG48" s="170"/>
      <c r="AH48" s="170"/>
      <c r="AI48" s="171"/>
    </row>
    <row r="49" spans="1:35" s="69" customFormat="1" x14ac:dyDescent="0.2">
      <c r="A49" s="82">
        <v>412</v>
      </c>
      <c r="B49" s="83" t="s">
        <v>33</v>
      </c>
      <c r="C49" s="166">
        <f>SUM(D49:M49)</f>
        <v>100000</v>
      </c>
      <c r="D49" s="164">
        <v>100000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9">
        <v>100000</v>
      </c>
      <c r="O49" s="170">
        <v>100000</v>
      </c>
      <c r="P49" s="170"/>
      <c r="Q49" s="170"/>
      <c r="R49" s="170"/>
      <c r="S49" s="170"/>
      <c r="T49" s="170"/>
      <c r="U49" s="170"/>
      <c r="V49" s="170"/>
      <c r="W49" s="170"/>
      <c r="X49" s="171"/>
      <c r="Y49" s="169">
        <v>100000</v>
      </c>
      <c r="Z49" s="170">
        <v>100000</v>
      </c>
      <c r="AA49" s="170"/>
      <c r="AB49" s="170"/>
      <c r="AC49" s="170"/>
      <c r="AD49" s="170"/>
      <c r="AE49" s="170"/>
      <c r="AF49" s="170"/>
      <c r="AG49" s="170"/>
      <c r="AH49" s="170"/>
      <c r="AI49" s="171"/>
    </row>
    <row r="50" spans="1:35" s="69" customFormat="1" ht="25.5" x14ac:dyDescent="0.2">
      <c r="A50" s="80">
        <v>42</v>
      </c>
      <c r="B50" s="81" t="s">
        <v>26</v>
      </c>
      <c r="C50" s="163">
        <f>SUM(C51:C54)</f>
        <v>50000</v>
      </c>
      <c r="D50" s="164">
        <f t="shared" ref="D50:M50" si="34">SUM(D51:D54)</f>
        <v>50000</v>
      </c>
      <c r="E50" s="164">
        <f t="shared" si="34"/>
        <v>0</v>
      </c>
      <c r="F50" s="164">
        <f t="shared" si="34"/>
        <v>0</v>
      </c>
      <c r="G50" s="164">
        <f t="shared" si="34"/>
        <v>0</v>
      </c>
      <c r="H50" s="164">
        <f t="shared" si="34"/>
        <v>0</v>
      </c>
      <c r="I50" s="164">
        <f t="shared" si="34"/>
        <v>0</v>
      </c>
      <c r="J50" s="164">
        <f t="shared" si="34"/>
        <v>0</v>
      </c>
      <c r="K50" s="164">
        <f t="shared" si="34"/>
        <v>0</v>
      </c>
      <c r="L50" s="164">
        <f t="shared" si="34"/>
        <v>0</v>
      </c>
      <c r="M50" s="165">
        <f t="shared" si="34"/>
        <v>0</v>
      </c>
      <c r="N50" s="163">
        <f>SUM(O50:X50)</f>
        <v>50000</v>
      </c>
      <c r="O50" s="164">
        <v>50000</v>
      </c>
      <c r="P50" s="164"/>
      <c r="Q50" s="164"/>
      <c r="R50" s="164"/>
      <c r="S50" s="164"/>
      <c r="T50" s="164"/>
      <c r="U50" s="164"/>
      <c r="V50" s="164"/>
      <c r="W50" s="164"/>
      <c r="X50" s="165"/>
      <c r="Y50" s="163">
        <f>SUM(Z50:AI50)</f>
        <v>50000</v>
      </c>
      <c r="Z50" s="164">
        <v>50000</v>
      </c>
      <c r="AA50" s="164"/>
      <c r="AB50" s="164"/>
      <c r="AC50" s="164"/>
      <c r="AD50" s="164"/>
      <c r="AE50" s="164"/>
      <c r="AF50" s="164"/>
      <c r="AG50" s="164"/>
      <c r="AH50" s="164"/>
      <c r="AI50" s="165"/>
    </row>
    <row r="51" spans="1:35" x14ac:dyDescent="0.2">
      <c r="A51" s="76">
        <v>421</v>
      </c>
      <c r="B51" s="77" t="s">
        <v>34</v>
      </c>
      <c r="C51" s="166">
        <f>SUM(D51:M51)</f>
        <v>0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8"/>
      <c r="N51" s="169"/>
      <c r="O51" s="170"/>
      <c r="P51" s="170"/>
      <c r="Q51" s="170"/>
      <c r="R51" s="170"/>
      <c r="S51" s="170"/>
      <c r="T51" s="170"/>
      <c r="U51" s="170"/>
      <c r="V51" s="170"/>
      <c r="W51" s="170"/>
      <c r="X51" s="171"/>
      <c r="Y51" s="169"/>
      <c r="Z51" s="170"/>
      <c r="AA51" s="170"/>
      <c r="AB51" s="170"/>
      <c r="AC51" s="170"/>
      <c r="AD51" s="170"/>
      <c r="AE51" s="170"/>
      <c r="AF51" s="170"/>
      <c r="AG51" s="170"/>
      <c r="AH51" s="170"/>
      <c r="AI51" s="171"/>
    </row>
    <row r="52" spans="1:35" x14ac:dyDescent="0.2">
      <c r="A52" s="76">
        <v>422</v>
      </c>
      <c r="B52" s="77" t="s">
        <v>24</v>
      </c>
      <c r="C52" s="166">
        <f>SUM(D52:M52)</f>
        <v>50000</v>
      </c>
      <c r="D52" s="167">
        <v>50000</v>
      </c>
      <c r="E52" s="167"/>
      <c r="F52" s="167"/>
      <c r="G52" s="167"/>
      <c r="H52" s="167"/>
      <c r="I52" s="167"/>
      <c r="J52" s="167"/>
      <c r="K52" s="167"/>
      <c r="L52" s="167"/>
      <c r="M52" s="168"/>
      <c r="N52" s="169">
        <v>50000</v>
      </c>
      <c r="O52" s="170">
        <v>50000</v>
      </c>
      <c r="P52" s="170"/>
      <c r="Q52" s="170"/>
      <c r="R52" s="170"/>
      <c r="S52" s="170"/>
      <c r="T52" s="170"/>
      <c r="U52" s="170"/>
      <c r="V52" s="170"/>
      <c r="W52" s="170"/>
      <c r="X52" s="171"/>
      <c r="Y52" s="169">
        <v>50000</v>
      </c>
      <c r="Z52" s="170">
        <v>50000</v>
      </c>
      <c r="AA52" s="170"/>
      <c r="AB52" s="170"/>
      <c r="AC52" s="170"/>
      <c r="AD52" s="170"/>
      <c r="AE52" s="170"/>
      <c r="AF52" s="170"/>
      <c r="AG52" s="170"/>
      <c r="AH52" s="170"/>
      <c r="AI52" s="171"/>
    </row>
    <row r="53" spans="1:35" x14ac:dyDescent="0.2">
      <c r="A53" s="76">
        <v>423</v>
      </c>
      <c r="B53" s="77" t="s">
        <v>35</v>
      </c>
      <c r="C53" s="166">
        <f>SUM(D53:M53)</f>
        <v>0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8"/>
      <c r="N53" s="169"/>
      <c r="O53" s="170"/>
      <c r="P53" s="170"/>
      <c r="Q53" s="170"/>
      <c r="R53" s="170"/>
      <c r="S53" s="170"/>
      <c r="T53" s="170"/>
      <c r="U53" s="170"/>
      <c r="V53" s="170"/>
      <c r="W53" s="170"/>
      <c r="X53" s="171"/>
      <c r="Y53" s="169"/>
      <c r="Z53" s="170"/>
      <c r="AA53" s="170"/>
      <c r="AB53" s="170"/>
      <c r="AC53" s="170"/>
      <c r="AD53" s="170"/>
      <c r="AE53" s="170"/>
      <c r="AF53" s="170"/>
      <c r="AG53" s="170"/>
      <c r="AH53" s="170"/>
      <c r="AI53" s="171"/>
    </row>
    <row r="54" spans="1:35" ht="25.5" x14ac:dyDescent="0.2">
      <c r="A54" s="76">
        <v>424</v>
      </c>
      <c r="B54" s="77" t="s">
        <v>27</v>
      </c>
      <c r="C54" s="166">
        <f>SUM(D54:M54)</f>
        <v>0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8"/>
      <c r="N54" s="169"/>
      <c r="O54" s="170"/>
      <c r="P54" s="170"/>
      <c r="Q54" s="170"/>
      <c r="R54" s="170"/>
      <c r="S54" s="170"/>
      <c r="T54" s="170"/>
      <c r="U54" s="170"/>
      <c r="V54" s="170"/>
      <c r="W54" s="170"/>
      <c r="X54" s="171"/>
      <c r="Y54" s="169"/>
      <c r="Z54" s="170"/>
      <c r="AA54" s="170"/>
      <c r="AB54" s="170"/>
      <c r="AC54" s="170"/>
      <c r="AD54" s="170"/>
      <c r="AE54" s="170"/>
      <c r="AF54" s="170"/>
      <c r="AG54" s="170"/>
      <c r="AH54" s="170"/>
      <c r="AI54" s="171"/>
    </row>
    <row r="55" spans="1:35" s="69" customFormat="1" ht="25.5" x14ac:dyDescent="0.2">
      <c r="A55" s="74">
        <v>45</v>
      </c>
      <c r="B55" s="75" t="s">
        <v>36</v>
      </c>
      <c r="C55" s="163">
        <f>SUM(C56:C59)</f>
        <v>0</v>
      </c>
      <c r="D55" s="164">
        <f t="shared" ref="D55:M55" si="35">SUM(D56:D59)</f>
        <v>0</v>
      </c>
      <c r="E55" s="164">
        <f t="shared" si="35"/>
        <v>0</v>
      </c>
      <c r="F55" s="164">
        <f t="shared" si="35"/>
        <v>0</v>
      </c>
      <c r="G55" s="164">
        <f t="shared" si="35"/>
        <v>0</v>
      </c>
      <c r="H55" s="164">
        <f t="shared" si="35"/>
        <v>0</v>
      </c>
      <c r="I55" s="164">
        <f t="shared" si="35"/>
        <v>0</v>
      </c>
      <c r="J55" s="164">
        <f t="shared" si="35"/>
        <v>0</v>
      </c>
      <c r="K55" s="164">
        <f t="shared" si="35"/>
        <v>0</v>
      </c>
      <c r="L55" s="164">
        <f t="shared" si="35"/>
        <v>0</v>
      </c>
      <c r="M55" s="165">
        <f t="shared" si="35"/>
        <v>0</v>
      </c>
      <c r="N55" s="163">
        <f>SUM(O55:X55)</f>
        <v>0</v>
      </c>
      <c r="O55" s="164">
        <v>0</v>
      </c>
      <c r="P55" s="164"/>
      <c r="Q55" s="164"/>
      <c r="R55" s="164"/>
      <c r="S55" s="164"/>
      <c r="T55" s="164"/>
      <c r="U55" s="164"/>
      <c r="V55" s="164"/>
      <c r="W55" s="164"/>
      <c r="X55" s="165"/>
      <c r="Y55" s="163">
        <f>SUM(Z55:AI55)</f>
        <v>0</v>
      </c>
      <c r="Z55" s="164"/>
      <c r="AA55" s="164"/>
      <c r="AB55" s="164"/>
      <c r="AC55" s="164"/>
      <c r="AD55" s="164"/>
      <c r="AE55" s="164"/>
      <c r="AF55" s="164"/>
      <c r="AG55" s="164"/>
      <c r="AH55" s="164"/>
      <c r="AI55" s="165"/>
    </row>
    <row r="56" spans="1:35" x14ac:dyDescent="0.2">
      <c r="A56" s="76">
        <v>451</v>
      </c>
      <c r="B56" s="77" t="s">
        <v>37</v>
      </c>
      <c r="C56" s="166">
        <f>SUM(D56:M56)</f>
        <v>0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8"/>
      <c r="N56" s="169"/>
      <c r="O56" s="170"/>
      <c r="P56" s="170"/>
      <c r="Q56" s="170"/>
      <c r="R56" s="170"/>
      <c r="S56" s="170"/>
      <c r="T56" s="170"/>
      <c r="U56" s="170"/>
      <c r="V56" s="170"/>
      <c r="W56" s="170"/>
      <c r="X56" s="171"/>
      <c r="Y56" s="169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</row>
    <row r="57" spans="1:35" x14ac:dyDescent="0.2">
      <c r="A57" s="76">
        <v>452</v>
      </c>
      <c r="B57" s="77" t="s">
        <v>38</v>
      </c>
      <c r="C57" s="166">
        <f>SUM(D57:M57)</f>
        <v>0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8"/>
      <c r="N57" s="169"/>
      <c r="O57" s="170"/>
      <c r="P57" s="170"/>
      <c r="Q57" s="170"/>
      <c r="R57" s="170"/>
      <c r="S57" s="170"/>
      <c r="T57" s="170"/>
      <c r="U57" s="170"/>
      <c r="V57" s="170"/>
      <c r="W57" s="170"/>
      <c r="X57" s="171"/>
      <c r="Y57" s="169"/>
      <c r="Z57" s="170"/>
      <c r="AA57" s="170"/>
      <c r="AB57" s="170"/>
      <c r="AC57" s="170"/>
      <c r="AD57" s="170"/>
      <c r="AE57" s="170"/>
      <c r="AF57" s="170"/>
      <c r="AG57" s="170"/>
      <c r="AH57" s="170"/>
      <c r="AI57" s="171"/>
    </row>
    <row r="58" spans="1:35" x14ac:dyDescent="0.2">
      <c r="A58" s="76">
        <v>453</v>
      </c>
      <c r="B58" s="77" t="s">
        <v>39</v>
      </c>
      <c r="C58" s="166">
        <f>SUM(D58:M58)</f>
        <v>0</v>
      </c>
      <c r="D58" s="167"/>
      <c r="E58" s="167"/>
      <c r="F58" s="167"/>
      <c r="G58" s="167"/>
      <c r="H58" s="167"/>
      <c r="I58" s="167"/>
      <c r="J58" s="167"/>
      <c r="K58" s="167"/>
      <c r="L58" s="167"/>
      <c r="M58" s="168"/>
      <c r="N58" s="169"/>
      <c r="O58" s="170"/>
      <c r="P58" s="170"/>
      <c r="Q58" s="170"/>
      <c r="R58" s="170"/>
      <c r="S58" s="170"/>
      <c r="T58" s="170"/>
      <c r="U58" s="170"/>
      <c r="V58" s="170"/>
      <c r="W58" s="170"/>
      <c r="X58" s="171"/>
      <c r="Y58" s="169"/>
      <c r="Z58" s="170"/>
      <c r="AA58" s="170"/>
      <c r="AB58" s="170"/>
      <c r="AC58" s="170"/>
      <c r="AD58" s="170"/>
      <c r="AE58" s="170"/>
      <c r="AF58" s="170"/>
      <c r="AG58" s="170"/>
      <c r="AH58" s="170"/>
      <c r="AI58" s="171"/>
    </row>
    <row r="59" spans="1:35" ht="25.5" x14ac:dyDescent="0.2">
      <c r="A59" s="76">
        <v>454</v>
      </c>
      <c r="B59" s="77" t="s">
        <v>40</v>
      </c>
      <c r="C59" s="166">
        <f>SUM(D59:M59)</f>
        <v>0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8"/>
      <c r="N59" s="169"/>
      <c r="O59" s="170"/>
      <c r="P59" s="170"/>
      <c r="Q59" s="170"/>
      <c r="R59" s="170"/>
      <c r="S59" s="170"/>
      <c r="T59" s="170"/>
      <c r="U59" s="170"/>
      <c r="V59" s="170"/>
      <c r="W59" s="170"/>
      <c r="X59" s="171"/>
      <c r="Y59" s="169"/>
      <c r="Z59" s="170"/>
      <c r="AA59" s="170"/>
      <c r="AB59" s="170"/>
      <c r="AC59" s="170"/>
      <c r="AD59" s="170"/>
      <c r="AE59" s="170"/>
      <c r="AF59" s="170"/>
      <c r="AG59" s="170"/>
      <c r="AH59" s="170"/>
      <c r="AI59" s="171"/>
    </row>
    <row r="60" spans="1:35" s="69" customFormat="1" ht="26.25" customHeight="1" x14ac:dyDescent="0.2">
      <c r="A60" s="72" t="s">
        <v>120</v>
      </c>
      <c r="B60" s="73" t="s">
        <v>121</v>
      </c>
      <c r="C60" s="160">
        <f t="shared" ref="C60:N61" si="36">SUM(C61)</f>
        <v>52000</v>
      </c>
      <c r="D60" s="161">
        <f t="shared" si="36"/>
        <v>0</v>
      </c>
      <c r="E60" s="161">
        <f t="shared" si="36"/>
        <v>52000</v>
      </c>
      <c r="F60" s="161">
        <f t="shared" si="36"/>
        <v>0</v>
      </c>
      <c r="G60" s="161">
        <f t="shared" si="36"/>
        <v>0</v>
      </c>
      <c r="H60" s="161">
        <f t="shared" si="36"/>
        <v>0</v>
      </c>
      <c r="I60" s="161">
        <f t="shared" si="36"/>
        <v>0</v>
      </c>
      <c r="J60" s="161">
        <f t="shared" si="36"/>
        <v>0</v>
      </c>
      <c r="K60" s="161">
        <f t="shared" si="36"/>
        <v>0</v>
      </c>
      <c r="L60" s="161">
        <f t="shared" si="36"/>
        <v>0</v>
      </c>
      <c r="M60" s="162">
        <f t="shared" si="36"/>
        <v>0</v>
      </c>
      <c r="N60" s="160">
        <f t="shared" si="36"/>
        <v>52000</v>
      </c>
      <c r="O60" s="161">
        <f t="shared" ref="O60:X61" si="37">SUM(O61)</f>
        <v>0</v>
      </c>
      <c r="P60" s="161">
        <f t="shared" si="37"/>
        <v>52000</v>
      </c>
      <c r="Q60" s="161">
        <f t="shared" si="37"/>
        <v>0</v>
      </c>
      <c r="R60" s="161">
        <f t="shared" si="37"/>
        <v>0</v>
      </c>
      <c r="S60" s="161">
        <f t="shared" si="37"/>
        <v>0</v>
      </c>
      <c r="T60" s="161">
        <f t="shared" si="37"/>
        <v>0</v>
      </c>
      <c r="U60" s="161">
        <f t="shared" si="37"/>
        <v>0</v>
      </c>
      <c r="V60" s="161">
        <f t="shared" si="37"/>
        <v>0</v>
      </c>
      <c r="W60" s="161">
        <f t="shared" si="37"/>
        <v>0</v>
      </c>
      <c r="X60" s="162">
        <f t="shared" si="37"/>
        <v>0</v>
      </c>
      <c r="Y60" s="160">
        <f t="shared" ref="Y60:AI61" si="38">SUM(Y61)</f>
        <v>52000</v>
      </c>
      <c r="Z60" s="161">
        <f t="shared" si="38"/>
        <v>0</v>
      </c>
      <c r="AA60" s="161">
        <f t="shared" si="38"/>
        <v>52000</v>
      </c>
      <c r="AB60" s="161">
        <f t="shared" si="38"/>
        <v>0</v>
      </c>
      <c r="AC60" s="161">
        <f t="shared" si="38"/>
        <v>0</v>
      </c>
      <c r="AD60" s="161">
        <f t="shared" si="38"/>
        <v>0</v>
      </c>
      <c r="AE60" s="161">
        <f t="shared" si="38"/>
        <v>0</v>
      </c>
      <c r="AF60" s="161">
        <f t="shared" si="38"/>
        <v>0</v>
      </c>
      <c r="AG60" s="161">
        <f t="shared" si="38"/>
        <v>0</v>
      </c>
      <c r="AH60" s="161">
        <f t="shared" si="38"/>
        <v>0</v>
      </c>
      <c r="AI60" s="162">
        <f t="shared" si="38"/>
        <v>0</v>
      </c>
    </row>
    <row r="61" spans="1:35" s="69" customFormat="1" x14ac:dyDescent="0.2">
      <c r="A61" s="74">
        <v>3</v>
      </c>
      <c r="B61" s="75" t="s">
        <v>62</v>
      </c>
      <c r="C61" s="163">
        <f t="shared" si="36"/>
        <v>52000</v>
      </c>
      <c r="D61" s="164">
        <f t="shared" si="36"/>
        <v>0</v>
      </c>
      <c r="E61" s="164">
        <f t="shared" si="36"/>
        <v>52000</v>
      </c>
      <c r="F61" s="164">
        <f t="shared" si="36"/>
        <v>0</v>
      </c>
      <c r="G61" s="164">
        <f t="shared" si="36"/>
        <v>0</v>
      </c>
      <c r="H61" s="164">
        <f t="shared" si="36"/>
        <v>0</v>
      </c>
      <c r="I61" s="164">
        <f t="shared" si="36"/>
        <v>0</v>
      </c>
      <c r="J61" s="164">
        <f t="shared" si="36"/>
        <v>0</v>
      </c>
      <c r="K61" s="164">
        <f t="shared" si="36"/>
        <v>0</v>
      </c>
      <c r="L61" s="164">
        <f t="shared" si="36"/>
        <v>0</v>
      </c>
      <c r="M61" s="165">
        <f t="shared" si="36"/>
        <v>0</v>
      </c>
      <c r="N61" s="163">
        <f t="shared" si="36"/>
        <v>52000</v>
      </c>
      <c r="O61" s="164">
        <f t="shared" si="37"/>
        <v>0</v>
      </c>
      <c r="P61" s="164">
        <v>52000</v>
      </c>
      <c r="Q61" s="164">
        <f t="shared" si="37"/>
        <v>0</v>
      </c>
      <c r="R61" s="164">
        <f t="shared" si="37"/>
        <v>0</v>
      </c>
      <c r="S61" s="164">
        <f t="shared" si="37"/>
        <v>0</v>
      </c>
      <c r="T61" s="164">
        <f t="shared" si="37"/>
        <v>0</v>
      </c>
      <c r="U61" s="164">
        <f t="shared" si="37"/>
        <v>0</v>
      </c>
      <c r="V61" s="164">
        <f t="shared" si="37"/>
        <v>0</v>
      </c>
      <c r="W61" s="164">
        <f t="shared" si="37"/>
        <v>0</v>
      </c>
      <c r="X61" s="165">
        <f t="shared" si="37"/>
        <v>0</v>
      </c>
      <c r="Y61" s="163">
        <f t="shared" si="38"/>
        <v>52000</v>
      </c>
      <c r="Z61" s="164">
        <f t="shared" si="38"/>
        <v>0</v>
      </c>
      <c r="AA61" s="164">
        <f t="shared" si="38"/>
        <v>52000</v>
      </c>
      <c r="AB61" s="164">
        <f t="shared" si="38"/>
        <v>0</v>
      </c>
      <c r="AC61" s="164">
        <f t="shared" si="38"/>
        <v>0</v>
      </c>
      <c r="AD61" s="164">
        <f t="shared" si="38"/>
        <v>0</v>
      </c>
      <c r="AE61" s="164">
        <f t="shared" si="38"/>
        <v>0</v>
      </c>
      <c r="AF61" s="164">
        <f t="shared" si="38"/>
        <v>0</v>
      </c>
      <c r="AG61" s="164">
        <f t="shared" si="38"/>
        <v>0</v>
      </c>
      <c r="AH61" s="164">
        <f t="shared" si="38"/>
        <v>0</v>
      </c>
      <c r="AI61" s="165">
        <f t="shared" si="38"/>
        <v>0</v>
      </c>
    </row>
    <row r="62" spans="1:35" s="69" customFormat="1" x14ac:dyDescent="0.2">
      <c r="A62" s="74">
        <v>32</v>
      </c>
      <c r="B62" s="75" t="s">
        <v>17</v>
      </c>
      <c r="C62" s="163">
        <f t="shared" ref="C62:M62" si="39">SUM(C63)</f>
        <v>52000</v>
      </c>
      <c r="D62" s="164">
        <f t="shared" si="39"/>
        <v>0</v>
      </c>
      <c r="E62" s="164">
        <f t="shared" si="39"/>
        <v>52000</v>
      </c>
      <c r="F62" s="164">
        <f t="shared" si="39"/>
        <v>0</v>
      </c>
      <c r="G62" s="164">
        <f t="shared" si="39"/>
        <v>0</v>
      </c>
      <c r="H62" s="164">
        <f t="shared" si="39"/>
        <v>0</v>
      </c>
      <c r="I62" s="164">
        <f t="shared" si="39"/>
        <v>0</v>
      </c>
      <c r="J62" s="164">
        <f t="shared" si="39"/>
        <v>0</v>
      </c>
      <c r="K62" s="164">
        <f t="shared" si="39"/>
        <v>0</v>
      </c>
      <c r="L62" s="164">
        <f t="shared" si="39"/>
        <v>0</v>
      </c>
      <c r="M62" s="165">
        <f t="shared" si="39"/>
        <v>0</v>
      </c>
      <c r="N62" s="163">
        <f>SUM(O62:X62)</f>
        <v>52000</v>
      </c>
      <c r="O62" s="164">
        <v>0</v>
      </c>
      <c r="P62" s="164">
        <v>52000</v>
      </c>
      <c r="Q62" s="164"/>
      <c r="R62" s="164"/>
      <c r="S62" s="164"/>
      <c r="T62" s="164"/>
      <c r="U62" s="164"/>
      <c r="V62" s="164"/>
      <c r="W62" s="164"/>
      <c r="X62" s="165"/>
      <c r="Y62" s="163">
        <f>SUM(Z62:AI62)</f>
        <v>52000</v>
      </c>
      <c r="Z62" s="164"/>
      <c r="AA62" s="164">
        <v>52000</v>
      </c>
      <c r="AB62" s="164"/>
      <c r="AC62" s="164"/>
      <c r="AD62" s="164"/>
      <c r="AE62" s="164"/>
      <c r="AF62" s="164"/>
      <c r="AG62" s="164"/>
      <c r="AH62" s="164"/>
      <c r="AI62" s="165"/>
    </row>
    <row r="63" spans="1:35" x14ac:dyDescent="0.2">
      <c r="A63" s="76">
        <v>329</v>
      </c>
      <c r="B63" s="77" t="s">
        <v>21</v>
      </c>
      <c r="C63" s="166">
        <f>SUM(D63:M63)</f>
        <v>52000</v>
      </c>
      <c r="D63" s="167"/>
      <c r="E63" s="167">
        <v>52000</v>
      </c>
      <c r="F63" s="167"/>
      <c r="G63" s="167"/>
      <c r="H63" s="167"/>
      <c r="I63" s="167"/>
      <c r="J63" s="167"/>
      <c r="K63" s="167"/>
      <c r="L63" s="167"/>
      <c r="M63" s="168"/>
      <c r="N63" s="169">
        <v>52000</v>
      </c>
      <c r="O63" s="170"/>
      <c r="P63" s="170">
        <v>52000</v>
      </c>
      <c r="Q63" s="170"/>
      <c r="R63" s="170"/>
      <c r="S63" s="170"/>
      <c r="T63" s="170"/>
      <c r="U63" s="170"/>
      <c r="V63" s="170"/>
      <c r="W63" s="170"/>
      <c r="X63" s="171"/>
      <c r="Y63" s="169">
        <v>52000</v>
      </c>
      <c r="Z63" s="170"/>
      <c r="AA63" s="170">
        <v>52000</v>
      </c>
      <c r="AB63" s="170"/>
      <c r="AC63" s="170"/>
      <c r="AD63" s="170"/>
      <c r="AE63" s="170"/>
      <c r="AF63" s="170"/>
      <c r="AG63" s="170"/>
      <c r="AH63" s="170"/>
      <c r="AI63" s="171"/>
    </row>
    <row r="64" spans="1:35" s="69" customFormat="1" ht="26.25" customHeight="1" x14ac:dyDescent="0.2">
      <c r="A64" s="72" t="s">
        <v>135</v>
      </c>
      <c r="B64" s="73" t="s">
        <v>136</v>
      </c>
      <c r="C64" s="160">
        <f>SUM(C65,C69,)</f>
        <v>0</v>
      </c>
      <c r="D64" s="161">
        <f t="shared" ref="D64:M64" si="40">SUM(D65,D69,)</f>
        <v>0</v>
      </c>
      <c r="E64" s="161">
        <f t="shared" si="40"/>
        <v>0</v>
      </c>
      <c r="F64" s="161">
        <f t="shared" si="40"/>
        <v>0</v>
      </c>
      <c r="G64" s="161">
        <f t="shared" si="40"/>
        <v>0</v>
      </c>
      <c r="H64" s="161">
        <f t="shared" si="40"/>
        <v>0</v>
      </c>
      <c r="I64" s="161">
        <f t="shared" si="40"/>
        <v>0</v>
      </c>
      <c r="J64" s="161">
        <f t="shared" si="40"/>
        <v>0</v>
      </c>
      <c r="K64" s="161">
        <f t="shared" si="40"/>
        <v>0</v>
      </c>
      <c r="L64" s="161">
        <f t="shared" si="40"/>
        <v>0</v>
      </c>
      <c r="M64" s="162">
        <f t="shared" si="40"/>
        <v>0</v>
      </c>
      <c r="N64" s="160">
        <f>SUM(N65,N69,)</f>
        <v>0</v>
      </c>
      <c r="O64" s="161">
        <f>SUM(O65,O69,)</f>
        <v>0</v>
      </c>
      <c r="P64" s="161">
        <f t="shared" ref="P64:AI64" si="41">SUM(P65,P69,)</f>
        <v>0</v>
      </c>
      <c r="Q64" s="161">
        <f t="shared" si="41"/>
        <v>0</v>
      </c>
      <c r="R64" s="161">
        <f t="shared" si="41"/>
        <v>0</v>
      </c>
      <c r="S64" s="161">
        <f t="shared" si="41"/>
        <v>0</v>
      </c>
      <c r="T64" s="161">
        <f t="shared" si="41"/>
        <v>0</v>
      </c>
      <c r="U64" s="161">
        <f t="shared" si="41"/>
        <v>0</v>
      </c>
      <c r="V64" s="161">
        <f t="shared" si="41"/>
        <v>0</v>
      </c>
      <c r="W64" s="161">
        <f t="shared" si="41"/>
        <v>0</v>
      </c>
      <c r="X64" s="162">
        <f t="shared" si="41"/>
        <v>0</v>
      </c>
      <c r="Y64" s="160">
        <f t="shared" si="41"/>
        <v>0</v>
      </c>
      <c r="Z64" s="161">
        <f t="shared" si="41"/>
        <v>0</v>
      </c>
      <c r="AA64" s="161">
        <f t="shared" si="41"/>
        <v>0</v>
      </c>
      <c r="AB64" s="161">
        <f t="shared" si="41"/>
        <v>0</v>
      </c>
      <c r="AC64" s="161">
        <f t="shared" si="41"/>
        <v>0</v>
      </c>
      <c r="AD64" s="161">
        <f t="shared" si="41"/>
        <v>0</v>
      </c>
      <c r="AE64" s="161">
        <f t="shared" si="41"/>
        <v>0</v>
      </c>
      <c r="AF64" s="161">
        <f t="shared" si="41"/>
        <v>0</v>
      </c>
      <c r="AG64" s="161">
        <f t="shared" si="41"/>
        <v>0</v>
      </c>
      <c r="AH64" s="161">
        <f t="shared" si="41"/>
        <v>0</v>
      </c>
      <c r="AI64" s="162">
        <f t="shared" si="41"/>
        <v>0</v>
      </c>
    </row>
    <row r="65" spans="1:35" s="69" customFormat="1" x14ac:dyDescent="0.2">
      <c r="A65" s="74">
        <v>3</v>
      </c>
      <c r="B65" s="75" t="s">
        <v>62</v>
      </c>
      <c r="C65" s="163">
        <f>SUM(C66)</f>
        <v>0</v>
      </c>
      <c r="D65" s="164">
        <f t="shared" ref="D65:M65" si="42">SUM(D66)</f>
        <v>0</v>
      </c>
      <c r="E65" s="164">
        <f t="shared" si="42"/>
        <v>0</v>
      </c>
      <c r="F65" s="164">
        <f t="shared" si="42"/>
        <v>0</v>
      </c>
      <c r="G65" s="164">
        <f t="shared" si="42"/>
        <v>0</v>
      </c>
      <c r="H65" s="164">
        <f t="shared" si="42"/>
        <v>0</v>
      </c>
      <c r="I65" s="164">
        <f t="shared" si="42"/>
        <v>0</v>
      </c>
      <c r="J65" s="164">
        <f t="shared" si="42"/>
        <v>0</v>
      </c>
      <c r="K65" s="164">
        <f t="shared" si="42"/>
        <v>0</v>
      </c>
      <c r="L65" s="164">
        <f t="shared" si="42"/>
        <v>0</v>
      </c>
      <c r="M65" s="165">
        <f t="shared" si="42"/>
        <v>0</v>
      </c>
      <c r="N65" s="163">
        <f>SUM(N66)</f>
        <v>0</v>
      </c>
      <c r="O65" s="164">
        <f>SUM(O66)</f>
        <v>0</v>
      </c>
      <c r="P65" s="164">
        <f t="shared" ref="P65:AI65" si="43">SUM(P66)</f>
        <v>0</v>
      </c>
      <c r="Q65" s="164">
        <f t="shared" si="43"/>
        <v>0</v>
      </c>
      <c r="R65" s="164">
        <f t="shared" si="43"/>
        <v>0</v>
      </c>
      <c r="S65" s="164">
        <f t="shared" si="43"/>
        <v>0</v>
      </c>
      <c r="T65" s="164">
        <f t="shared" si="43"/>
        <v>0</v>
      </c>
      <c r="U65" s="164">
        <f t="shared" si="43"/>
        <v>0</v>
      </c>
      <c r="V65" s="164">
        <f t="shared" si="43"/>
        <v>0</v>
      </c>
      <c r="W65" s="164">
        <f t="shared" si="43"/>
        <v>0</v>
      </c>
      <c r="X65" s="165">
        <f t="shared" si="43"/>
        <v>0</v>
      </c>
      <c r="Y65" s="163">
        <f t="shared" si="43"/>
        <v>0</v>
      </c>
      <c r="Z65" s="164">
        <f t="shared" si="43"/>
        <v>0</v>
      </c>
      <c r="AA65" s="164">
        <f t="shared" si="43"/>
        <v>0</v>
      </c>
      <c r="AB65" s="164">
        <f t="shared" si="43"/>
        <v>0</v>
      </c>
      <c r="AC65" s="164">
        <f t="shared" si="43"/>
        <v>0</v>
      </c>
      <c r="AD65" s="164">
        <f t="shared" si="43"/>
        <v>0</v>
      </c>
      <c r="AE65" s="164">
        <f t="shared" si="43"/>
        <v>0</v>
      </c>
      <c r="AF65" s="164">
        <f t="shared" si="43"/>
        <v>0</v>
      </c>
      <c r="AG65" s="164">
        <f t="shared" si="43"/>
        <v>0</v>
      </c>
      <c r="AH65" s="164">
        <f t="shared" si="43"/>
        <v>0</v>
      </c>
      <c r="AI65" s="165">
        <f t="shared" si="43"/>
        <v>0</v>
      </c>
    </row>
    <row r="66" spans="1:35" s="69" customFormat="1" x14ac:dyDescent="0.2">
      <c r="A66" s="74">
        <v>32</v>
      </c>
      <c r="B66" s="75" t="s">
        <v>17</v>
      </c>
      <c r="C66" s="163">
        <f>SUM(C67:C68)</f>
        <v>0</v>
      </c>
      <c r="D66" s="164">
        <f t="shared" ref="D66:M66" si="44">SUM(D67:D68)</f>
        <v>0</v>
      </c>
      <c r="E66" s="164">
        <f t="shared" si="44"/>
        <v>0</v>
      </c>
      <c r="F66" s="164">
        <f t="shared" si="44"/>
        <v>0</v>
      </c>
      <c r="G66" s="164">
        <f t="shared" si="44"/>
        <v>0</v>
      </c>
      <c r="H66" s="164">
        <f t="shared" si="44"/>
        <v>0</v>
      </c>
      <c r="I66" s="164">
        <f t="shared" si="44"/>
        <v>0</v>
      </c>
      <c r="J66" s="164">
        <f t="shared" si="44"/>
        <v>0</v>
      </c>
      <c r="K66" s="164">
        <f t="shared" si="44"/>
        <v>0</v>
      </c>
      <c r="L66" s="164">
        <f t="shared" si="44"/>
        <v>0</v>
      </c>
      <c r="M66" s="165">
        <f t="shared" si="44"/>
        <v>0</v>
      </c>
      <c r="N66" s="163">
        <f>SUM(O66:X66)</f>
        <v>0</v>
      </c>
      <c r="O66" s="164">
        <v>0</v>
      </c>
      <c r="P66" s="164">
        <v>0</v>
      </c>
      <c r="Q66" s="164"/>
      <c r="R66" s="164"/>
      <c r="S66" s="164"/>
      <c r="T66" s="164"/>
      <c r="U66" s="164"/>
      <c r="V66" s="164"/>
      <c r="W66" s="164"/>
      <c r="X66" s="165"/>
      <c r="Y66" s="163">
        <f>SUM(Z66:AI66)</f>
        <v>0</v>
      </c>
      <c r="Z66" s="164"/>
      <c r="AA66" s="164"/>
      <c r="AB66" s="164"/>
      <c r="AC66" s="164"/>
      <c r="AD66" s="164"/>
      <c r="AE66" s="164"/>
      <c r="AF66" s="164"/>
      <c r="AG66" s="164"/>
      <c r="AH66" s="164"/>
      <c r="AI66" s="165"/>
    </row>
    <row r="67" spans="1:35" x14ac:dyDescent="0.2">
      <c r="A67" s="76">
        <v>322</v>
      </c>
      <c r="B67" s="77" t="s">
        <v>19</v>
      </c>
      <c r="C67" s="166">
        <f>SUM(D67:M67)</f>
        <v>0</v>
      </c>
      <c r="D67" s="167"/>
      <c r="E67" s="167"/>
      <c r="F67" s="167"/>
      <c r="G67" s="167"/>
      <c r="H67" s="167"/>
      <c r="I67" s="167"/>
      <c r="J67" s="167"/>
      <c r="K67" s="167"/>
      <c r="L67" s="167"/>
      <c r="M67" s="168"/>
      <c r="N67" s="169"/>
      <c r="O67" s="170"/>
      <c r="P67" s="170"/>
      <c r="Q67" s="170"/>
      <c r="R67" s="170"/>
      <c r="S67" s="170"/>
      <c r="T67" s="170"/>
      <c r="U67" s="170"/>
      <c r="V67" s="170"/>
      <c r="W67" s="170"/>
      <c r="X67" s="171"/>
      <c r="Y67" s="169"/>
      <c r="Z67" s="170"/>
      <c r="AA67" s="170"/>
      <c r="AB67" s="170"/>
      <c r="AC67" s="170"/>
      <c r="AD67" s="170"/>
      <c r="AE67" s="170"/>
      <c r="AF67" s="170"/>
      <c r="AG67" s="170"/>
      <c r="AH67" s="170"/>
      <c r="AI67" s="171"/>
    </row>
    <row r="68" spans="1:35" x14ac:dyDescent="0.2">
      <c r="A68" s="76">
        <v>323</v>
      </c>
      <c r="B68" s="77" t="s">
        <v>20</v>
      </c>
      <c r="C68" s="166">
        <f>SUM(D68:M68)</f>
        <v>0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8"/>
      <c r="N68" s="169"/>
      <c r="O68" s="170"/>
      <c r="P68" s="170"/>
      <c r="Q68" s="170"/>
      <c r="R68" s="170"/>
      <c r="S68" s="170"/>
      <c r="T68" s="170"/>
      <c r="U68" s="170"/>
      <c r="V68" s="170"/>
      <c r="W68" s="170"/>
      <c r="X68" s="171"/>
      <c r="Y68" s="169"/>
      <c r="Z68" s="170"/>
      <c r="AA68" s="170"/>
      <c r="AB68" s="170"/>
      <c r="AC68" s="170"/>
      <c r="AD68" s="170"/>
      <c r="AE68" s="170"/>
      <c r="AF68" s="170"/>
      <c r="AG68" s="170"/>
      <c r="AH68" s="170"/>
      <c r="AI68" s="171"/>
    </row>
    <row r="69" spans="1:35" s="69" customFormat="1" x14ac:dyDescent="0.2">
      <c r="A69" s="80">
        <v>4</v>
      </c>
      <c r="B69" s="81" t="s">
        <v>25</v>
      </c>
      <c r="C69" s="163">
        <f>SUM(C70,C73,C79)</f>
        <v>0</v>
      </c>
      <c r="D69" s="164">
        <f t="shared" ref="D69:M69" si="45">SUM(D70,D73,D79)</f>
        <v>0</v>
      </c>
      <c r="E69" s="164">
        <f t="shared" si="45"/>
        <v>0</v>
      </c>
      <c r="F69" s="164">
        <f t="shared" si="45"/>
        <v>0</v>
      </c>
      <c r="G69" s="164">
        <f t="shared" si="45"/>
        <v>0</v>
      </c>
      <c r="H69" s="164">
        <f t="shared" si="45"/>
        <v>0</v>
      </c>
      <c r="I69" s="164">
        <f t="shared" si="45"/>
        <v>0</v>
      </c>
      <c r="J69" s="164">
        <f t="shared" si="45"/>
        <v>0</v>
      </c>
      <c r="K69" s="164">
        <f t="shared" si="45"/>
        <v>0</v>
      </c>
      <c r="L69" s="164">
        <f t="shared" si="45"/>
        <v>0</v>
      </c>
      <c r="M69" s="165">
        <f t="shared" si="45"/>
        <v>0</v>
      </c>
      <c r="N69" s="163">
        <f>SUM(N70,N73,N79)</f>
        <v>0</v>
      </c>
      <c r="O69" s="164">
        <f>SUM(O70,O73,O79)</f>
        <v>0</v>
      </c>
      <c r="P69" s="164">
        <f t="shared" ref="P69:AI69" si="46">SUM(P70,P73,P79)</f>
        <v>0</v>
      </c>
      <c r="Q69" s="164">
        <f t="shared" si="46"/>
        <v>0</v>
      </c>
      <c r="R69" s="164">
        <f t="shared" si="46"/>
        <v>0</v>
      </c>
      <c r="S69" s="164">
        <f t="shared" si="46"/>
        <v>0</v>
      </c>
      <c r="T69" s="164">
        <f t="shared" si="46"/>
        <v>0</v>
      </c>
      <c r="U69" s="164">
        <f t="shared" si="46"/>
        <v>0</v>
      </c>
      <c r="V69" s="164">
        <f t="shared" si="46"/>
        <v>0</v>
      </c>
      <c r="W69" s="164">
        <f t="shared" si="46"/>
        <v>0</v>
      </c>
      <c r="X69" s="165">
        <f t="shared" si="46"/>
        <v>0</v>
      </c>
      <c r="Y69" s="163">
        <f t="shared" si="46"/>
        <v>0</v>
      </c>
      <c r="Z69" s="164">
        <f t="shared" si="46"/>
        <v>0</v>
      </c>
      <c r="AA69" s="164">
        <f t="shared" si="46"/>
        <v>0</v>
      </c>
      <c r="AB69" s="164">
        <f t="shared" si="46"/>
        <v>0</v>
      </c>
      <c r="AC69" s="164">
        <f t="shared" si="46"/>
        <v>0</v>
      </c>
      <c r="AD69" s="164">
        <f t="shared" si="46"/>
        <v>0</v>
      </c>
      <c r="AE69" s="164">
        <f t="shared" si="46"/>
        <v>0</v>
      </c>
      <c r="AF69" s="164">
        <f t="shared" si="46"/>
        <v>0</v>
      </c>
      <c r="AG69" s="164">
        <f t="shared" si="46"/>
        <v>0</v>
      </c>
      <c r="AH69" s="164">
        <f t="shared" si="46"/>
        <v>0</v>
      </c>
      <c r="AI69" s="165">
        <f t="shared" si="46"/>
        <v>0</v>
      </c>
    </row>
    <row r="70" spans="1:35" s="69" customFormat="1" ht="25.5" x14ac:dyDescent="0.2">
      <c r="A70" s="80">
        <v>41</v>
      </c>
      <c r="B70" s="81" t="s">
        <v>32</v>
      </c>
      <c r="C70" s="163">
        <f>SUM(C71:C72)</f>
        <v>0</v>
      </c>
      <c r="D70" s="164">
        <f t="shared" ref="D70:M70" si="47">SUM(D71:D72)</f>
        <v>0</v>
      </c>
      <c r="E70" s="164">
        <f t="shared" si="47"/>
        <v>0</v>
      </c>
      <c r="F70" s="164">
        <f t="shared" si="47"/>
        <v>0</v>
      </c>
      <c r="G70" s="164">
        <f t="shared" si="47"/>
        <v>0</v>
      </c>
      <c r="H70" s="164">
        <f t="shared" si="47"/>
        <v>0</v>
      </c>
      <c r="I70" s="164">
        <f t="shared" si="47"/>
        <v>0</v>
      </c>
      <c r="J70" s="164">
        <f t="shared" si="47"/>
        <v>0</v>
      </c>
      <c r="K70" s="164">
        <f t="shared" si="47"/>
        <v>0</v>
      </c>
      <c r="L70" s="164">
        <f t="shared" si="47"/>
        <v>0</v>
      </c>
      <c r="M70" s="165">
        <f t="shared" si="47"/>
        <v>0</v>
      </c>
      <c r="N70" s="163">
        <f>SUM(O70:X70)</f>
        <v>0</v>
      </c>
      <c r="O70" s="164"/>
      <c r="P70" s="164"/>
      <c r="Q70" s="164"/>
      <c r="R70" s="164"/>
      <c r="S70" s="164"/>
      <c r="T70" s="164"/>
      <c r="U70" s="164"/>
      <c r="V70" s="164"/>
      <c r="W70" s="164"/>
      <c r="X70" s="165"/>
      <c r="Y70" s="163">
        <f>SUM(Z70:AI70)</f>
        <v>0</v>
      </c>
      <c r="Z70" s="164"/>
      <c r="AA70" s="164"/>
      <c r="AB70" s="164"/>
      <c r="AC70" s="164"/>
      <c r="AD70" s="164"/>
      <c r="AE70" s="164"/>
      <c r="AF70" s="164"/>
      <c r="AG70" s="164"/>
      <c r="AH70" s="164"/>
      <c r="AI70" s="165"/>
    </row>
    <row r="71" spans="1:35" s="69" customFormat="1" x14ac:dyDescent="0.2">
      <c r="A71" s="82">
        <v>411</v>
      </c>
      <c r="B71" s="83" t="s">
        <v>43</v>
      </c>
      <c r="C71" s="166">
        <f>SUM(D71:M71)</f>
        <v>0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9"/>
      <c r="O71" s="170"/>
      <c r="P71" s="170"/>
      <c r="Q71" s="170"/>
      <c r="R71" s="170"/>
      <c r="S71" s="170"/>
      <c r="T71" s="170"/>
      <c r="U71" s="170"/>
      <c r="V71" s="170"/>
      <c r="W71" s="170"/>
      <c r="X71" s="171"/>
      <c r="Y71" s="169"/>
      <c r="Z71" s="170"/>
      <c r="AA71" s="170"/>
      <c r="AB71" s="170"/>
      <c r="AC71" s="170"/>
      <c r="AD71" s="170"/>
      <c r="AE71" s="170"/>
      <c r="AF71" s="170"/>
      <c r="AG71" s="170"/>
      <c r="AH71" s="170"/>
      <c r="AI71" s="171"/>
    </row>
    <row r="72" spans="1:35" s="69" customFormat="1" x14ac:dyDescent="0.2">
      <c r="A72" s="82">
        <v>412</v>
      </c>
      <c r="B72" s="83" t="s">
        <v>33</v>
      </c>
      <c r="C72" s="166">
        <f>SUM(D72:M72)</f>
        <v>0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9"/>
      <c r="O72" s="170"/>
      <c r="P72" s="170"/>
      <c r="Q72" s="170"/>
      <c r="R72" s="170"/>
      <c r="S72" s="170"/>
      <c r="T72" s="170"/>
      <c r="U72" s="170"/>
      <c r="V72" s="170"/>
      <c r="W72" s="170"/>
      <c r="X72" s="171"/>
      <c r="Y72" s="169"/>
      <c r="Z72" s="170"/>
      <c r="AA72" s="170"/>
      <c r="AB72" s="170"/>
      <c r="AC72" s="170"/>
      <c r="AD72" s="170"/>
      <c r="AE72" s="170"/>
      <c r="AF72" s="170"/>
      <c r="AG72" s="170"/>
      <c r="AH72" s="170"/>
      <c r="AI72" s="171"/>
    </row>
    <row r="73" spans="1:35" s="69" customFormat="1" ht="25.5" x14ac:dyDescent="0.2">
      <c r="A73" s="80">
        <v>42</v>
      </c>
      <c r="B73" s="81" t="s">
        <v>26</v>
      </c>
      <c r="C73" s="163">
        <f>SUM(C74:C78)</f>
        <v>0</v>
      </c>
      <c r="D73" s="164">
        <f t="shared" ref="D73:M73" si="48">SUM(D74:D78)</f>
        <v>0</v>
      </c>
      <c r="E73" s="164">
        <f t="shared" si="48"/>
        <v>0</v>
      </c>
      <c r="F73" s="164">
        <f t="shared" si="48"/>
        <v>0</v>
      </c>
      <c r="G73" s="164">
        <f t="shared" si="48"/>
        <v>0</v>
      </c>
      <c r="H73" s="164">
        <f t="shared" si="48"/>
        <v>0</v>
      </c>
      <c r="I73" s="164">
        <f t="shared" si="48"/>
        <v>0</v>
      </c>
      <c r="J73" s="164">
        <f t="shared" si="48"/>
        <v>0</v>
      </c>
      <c r="K73" s="164">
        <f t="shared" si="48"/>
        <v>0</v>
      </c>
      <c r="L73" s="164">
        <f t="shared" si="48"/>
        <v>0</v>
      </c>
      <c r="M73" s="165">
        <f t="shared" si="48"/>
        <v>0</v>
      </c>
      <c r="N73" s="163">
        <f>SUM(O73:X73)</f>
        <v>0</v>
      </c>
      <c r="O73" s="164"/>
      <c r="P73" s="164"/>
      <c r="Q73" s="164"/>
      <c r="R73" s="164"/>
      <c r="S73" s="164"/>
      <c r="T73" s="164"/>
      <c r="U73" s="164"/>
      <c r="V73" s="164"/>
      <c r="W73" s="164"/>
      <c r="X73" s="165"/>
      <c r="Y73" s="163">
        <f>SUM(Z73:AI73)</f>
        <v>0</v>
      </c>
      <c r="Z73" s="164"/>
      <c r="AA73" s="164"/>
      <c r="AB73" s="164"/>
      <c r="AC73" s="164"/>
      <c r="AD73" s="164"/>
      <c r="AE73" s="164"/>
      <c r="AF73" s="164"/>
      <c r="AG73" s="164"/>
      <c r="AH73" s="164"/>
      <c r="AI73" s="165"/>
    </row>
    <row r="74" spans="1:35" x14ac:dyDescent="0.2">
      <c r="A74" s="76">
        <v>421</v>
      </c>
      <c r="B74" s="77" t="s">
        <v>34</v>
      </c>
      <c r="C74" s="166">
        <f>SUM(D74:M74)</f>
        <v>0</v>
      </c>
      <c r="D74" s="167"/>
      <c r="E74" s="167"/>
      <c r="F74" s="167"/>
      <c r="G74" s="167"/>
      <c r="H74" s="167"/>
      <c r="I74" s="167"/>
      <c r="J74" s="167"/>
      <c r="K74" s="167"/>
      <c r="L74" s="167"/>
      <c r="M74" s="168"/>
      <c r="N74" s="169"/>
      <c r="O74" s="170"/>
      <c r="P74" s="170"/>
      <c r="Q74" s="170"/>
      <c r="R74" s="170"/>
      <c r="S74" s="170"/>
      <c r="T74" s="170"/>
      <c r="U74" s="170"/>
      <c r="V74" s="170"/>
      <c r="W74" s="170"/>
      <c r="X74" s="171"/>
      <c r="Y74" s="169"/>
      <c r="Z74" s="170"/>
      <c r="AA74" s="170"/>
      <c r="AB74" s="170"/>
      <c r="AC74" s="170"/>
      <c r="AD74" s="170"/>
      <c r="AE74" s="170"/>
      <c r="AF74" s="170"/>
      <c r="AG74" s="170"/>
      <c r="AH74" s="170"/>
      <c r="AI74" s="171"/>
    </row>
    <row r="75" spans="1:35" x14ac:dyDescent="0.2">
      <c r="A75" s="76">
        <v>422</v>
      </c>
      <c r="B75" s="77" t="s">
        <v>24</v>
      </c>
      <c r="C75" s="166">
        <f>SUM(D75:M75)</f>
        <v>0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8"/>
      <c r="N75" s="169"/>
      <c r="O75" s="170"/>
      <c r="P75" s="170"/>
      <c r="Q75" s="170"/>
      <c r="R75" s="170"/>
      <c r="S75" s="170"/>
      <c r="T75" s="170"/>
      <c r="U75" s="170"/>
      <c r="V75" s="170"/>
      <c r="W75" s="170"/>
      <c r="X75" s="171"/>
      <c r="Y75" s="169"/>
      <c r="Z75" s="170"/>
      <c r="AA75" s="170"/>
      <c r="AB75" s="170"/>
      <c r="AC75" s="170"/>
      <c r="AD75" s="170"/>
      <c r="AE75" s="170"/>
      <c r="AF75" s="170"/>
      <c r="AG75" s="170"/>
      <c r="AH75" s="170"/>
      <c r="AI75" s="171"/>
    </row>
    <row r="76" spans="1:35" x14ac:dyDescent="0.2">
      <c r="A76" s="76">
        <v>423</v>
      </c>
      <c r="B76" s="77" t="s">
        <v>35</v>
      </c>
      <c r="C76" s="166">
        <f>SUM(D76:M76)</f>
        <v>0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8"/>
      <c r="N76" s="169"/>
      <c r="O76" s="170"/>
      <c r="P76" s="170"/>
      <c r="Q76" s="170"/>
      <c r="R76" s="170"/>
      <c r="S76" s="170"/>
      <c r="T76" s="170"/>
      <c r="U76" s="170"/>
      <c r="V76" s="170"/>
      <c r="W76" s="170"/>
      <c r="X76" s="171"/>
      <c r="Y76" s="169"/>
      <c r="Z76" s="170"/>
      <c r="AA76" s="170"/>
      <c r="AB76" s="170"/>
      <c r="AC76" s="170"/>
      <c r="AD76" s="170"/>
      <c r="AE76" s="170"/>
      <c r="AF76" s="170"/>
      <c r="AG76" s="170"/>
      <c r="AH76" s="170"/>
      <c r="AI76" s="171"/>
    </row>
    <row r="77" spans="1:35" ht="25.5" x14ac:dyDescent="0.2">
      <c r="A77" s="76">
        <v>424</v>
      </c>
      <c r="B77" s="77" t="s">
        <v>27</v>
      </c>
      <c r="C77" s="166">
        <f>SUM(D77:M77)</f>
        <v>0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8"/>
      <c r="N77" s="169"/>
      <c r="O77" s="170"/>
      <c r="P77" s="170"/>
      <c r="Q77" s="170"/>
      <c r="R77" s="170"/>
      <c r="S77" s="170"/>
      <c r="T77" s="170"/>
      <c r="U77" s="170"/>
      <c r="V77" s="170"/>
      <c r="W77" s="170"/>
      <c r="X77" s="171"/>
      <c r="Y77" s="169"/>
      <c r="Z77" s="170"/>
      <c r="AA77" s="170"/>
      <c r="AB77" s="170"/>
      <c r="AC77" s="170"/>
      <c r="AD77" s="170"/>
      <c r="AE77" s="170"/>
      <c r="AF77" s="170"/>
      <c r="AG77" s="170"/>
      <c r="AH77" s="170"/>
      <c r="AI77" s="171"/>
    </row>
    <row r="78" spans="1:35" x14ac:dyDescent="0.2">
      <c r="A78" s="76">
        <v>426</v>
      </c>
      <c r="B78" s="77" t="s">
        <v>123</v>
      </c>
      <c r="C78" s="166">
        <f>SUM(D78:M78)</f>
        <v>0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8"/>
      <c r="N78" s="169"/>
      <c r="O78" s="170"/>
      <c r="P78" s="170"/>
      <c r="Q78" s="170"/>
      <c r="R78" s="170"/>
      <c r="S78" s="170"/>
      <c r="T78" s="170"/>
      <c r="U78" s="170"/>
      <c r="V78" s="170"/>
      <c r="W78" s="170"/>
      <c r="X78" s="171"/>
      <c r="Y78" s="169"/>
      <c r="Z78" s="170"/>
      <c r="AA78" s="170"/>
      <c r="AB78" s="170"/>
      <c r="AC78" s="170"/>
      <c r="AD78" s="170"/>
      <c r="AE78" s="170"/>
      <c r="AF78" s="170"/>
      <c r="AG78" s="170"/>
      <c r="AH78" s="170"/>
      <c r="AI78" s="171"/>
    </row>
    <row r="79" spans="1:35" s="69" customFormat="1" ht="25.5" x14ac:dyDescent="0.2">
      <c r="A79" s="74">
        <v>45</v>
      </c>
      <c r="B79" s="75" t="s">
        <v>36</v>
      </c>
      <c r="C79" s="163">
        <f>SUM(C80:C83)</f>
        <v>0</v>
      </c>
      <c r="D79" s="164">
        <f t="shared" ref="D79:M79" si="49">SUM(D80:D83)</f>
        <v>0</v>
      </c>
      <c r="E79" s="164">
        <f t="shared" si="49"/>
        <v>0</v>
      </c>
      <c r="F79" s="164">
        <f t="shared" si="49"/>
        <v>0</v>
      </c>
      <c r="G79" s="164">
        <f t="shared" si="49"/>
        <v>0</v>
      </c>
      <c r="H79" s="164">
        <f t="shared" si="49"/>
        <v>0</v>
      </c>
      <c r="I79" s="164">
        <f t="shared" si="49"/>
        <v>0</v>
      </c>
      <c r="J79" s="164">
        <f t="shared" si="49"/>
        <v>0</v>
      </c>
      <c r="K79" s="164">
        <f t="shared" si="49"/>
        <v>0</v>
      </c>
      <c r="L79" s="164">
        <f t="shared" si="49"/>
        <v>0</v>
      </c>
      <c r="M79" s="165">
        <f t="shared" si="49"/>
        <v>0</v>
      </c>
      <c r="N79" s="163">
        <f>SUM(O79:X79)</f>
        <v>0</v>
      </c>
      <c r="O79" s="164"/>
      <c r="P79" s="164"/>
      <c r="Q79" s="164"/>
      <c r="R79" s="164"/>
      <c r="S79" s="164"/>
      <c r="T79" s="164"/>
      <c r="U79" s="164"/>
      <c r="V79" s="164"/>
      <c r="W79" s="164"/>
      <c r="X79" s="165"/>
      <c r="Y79" s="163">
        <f>SUM(Z79:AI79)</f>
        <v>0</v>
      </c>
      <c r="Z79" s="164"/>
      <c r="AA79" s="164"/>
      <c r="AB79" s="164"/>
      <c r="AC79" s="164"/>
      <c r="AD79" s="164"/>
      <c r="AE79" s="164"/>
      <c r="AF79" s="164"/>
      <c r="AG79" s="164"/>
      <c r="AH79" s="164"/>
      <c r="AI79" s="165"/>
    </row>
    <row r="80" spans="1:35" x14ac:dyDescent="0.2">
      <c r="A80" s="76">
        <v>451</v>
      </c>
      <c r="B80" s="77" t="s">
        <v>37</v>
      </c>
      <c r="C80" s="166">
        <f>SUM(D80:M80)</f>
        <v>0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8"/>
      <c r="N80" s="169"/>
      <c r="O80" s="170"/>
      <c r="P80" s="170"/>
      <c r="Q80" s="170"/>
      <c r="R80" s="170"/>
      <c r="S80" s="170"/>
      <c r="T80" s="170"/>
      <c r="U80" s="170"/>
      <c r="V80" s="170"/>
      <c r="W80" s="170"/>
      <c r="X80" s="171"/>
      <c r="Y80" s="169"/>
      <c r="Z80" s="170"/>
      <c r="AA80" s="170"/>
      <c r="AB80" s="170"/>
      <c r="AC80" s="170"/>
      <c r="AD80" s="170"/>
      <c r="AE80" s="170"/>
      <c r="AF80" s="170"/>
      <c r="AG80" s="170"/>
      <c r="AH80" s="170"/>
      <c r="AI80" s="171"/>
    </row>
    <row r="81" spans="1:35" x14ac:dyDescent="0.2">
      <c r="A81" s="76">
        <v>452</v>
      </c>
      <c r="B81" s="77" t="s">
        <v>38</v>
      </c>
      <c r="C81" s="166">
        <f>SUM(D81:M81)</f>
        <v>0</v>
      </c>
      <c r="D81" s="167"/>
      <c r="E81" s="167"/>
      <c r="F81" s="167"/>
      <c r="G81" s="167"/>
      <c r="H81" s="167"/>
      <c r="I81" s="167"/>
      <c r="J81" s="167"/>
      <c r="K81" s="167"/>
      <c r="L81" s="167"/>
      <c r="M81" s="168"/>
      <c r="N81" s="169"/>
      <c r="O81" s="170"/>
      <c r="P81" s="170"/>
      <c r="Q81" s="170"/>
      <c r="R81" s="170"/>
      <c r="S81" s="170"/>
      <c r="T81" s="170"/>
      <c r="U81" s="170"/>
      <c r="V81" s="170"/>
      <c r="W81" s="170"/>
      <c r="X81" s="171"/>
      <c r="Y81" s="169"/>
      <c r="Z81" s="170"/>
      <c r="AA81" s="170"/>
      <c r="AB81" s="170"/>
      <c r="AC81" s="170"/>
      <c r="AD81" s="170"/>
      <c r="AE81" s="170"/>
      <c r="AF81" s="170"/>
      <c r="AG81" s="170"/>
      <c r="AH81" s="170"/>
      <c r="AI81" s="171"/>
    </row>
    <row r="82" spans="1:35" x14ac:dyDescent="0.2">
      <c r="A82" s="76">
        <v>453</v>
      </c>
      <c r="B82" s="77" t="s">
        <v>39</v>
      </c>
      <c r="C82" s="166">
        <f>SUM(D82:M82)</f>
        <v>0</v>
      </c>
      <c r="D82" s="167"/>
      <c r="E82" s="167"/>
      <c r="F82" s="167"/>
      <c r="G82" s="167"/>
      <c r="H82" s="167"/>
      <c r="I82" s="167"/>
      <c r="J82" s="167"/>
      <c r="K82" s="167"/>
      <c r="L82" s="167"/>
      <c r="M82" s="168"/>
      <c r="N82" s="169"/>
      <c r="O82" s="170"/>
      <c r="P82" s="170"/>
      <c r="Q82" s="170"/>
      <c r="R82" s="170"/>
      <c r="S82" s="170"/>
      <c r="T82" s="170"/>
      <c r="U82" s="170"/>
      <c r="V82" s="170"/>
      <c r="W82" s="170"/>
      <c r="X82" s="171"/>
      <c r="Y82" s="169"/>
      <c r="Z82" s="170"/>
      <c r="AA82" s="170"/>
      <c r="AB82" s="170"/>
      <c r="AC82" s="170"/>
      <c r="AD82" s="170"/>
      <c r="AE82" s="170"/>
      <c r="AF82" s="170"/>
      <c r="AG82" s="170"/>
      <c r="AH82" s="170"/>
      <c r="AI82" s="171"/>
    </row>
    <row r="83" spans="1:35" ht="25.5" x14ac:dyDescent="0.2">
      <c r="A83" s="76">
        <v>454</v>
      </c>
      <c r="B83" s="77" t="s">
        <v>40</v>
      </c>
      <c r="C83" s="166">
        <f>SUM(D83:M83)</f>
        <v>0</v>
      </c>
      <c r="D83" s="167"/>
      <c r="E83" s="167"/>
      <c r="F83" s="167"/>
      <c r="G83" s="167"/>
      <c r="H83" s="167"/>
      <c r="I83" s="167"/>
      <c r="J83" s="167"/>
      <c r="K83" s="167"/>
      <c r="L83" s="167"/>
      <c r="M83" s="168"/>
      <c r="N83" s="169"/>
      <c r="O83" s="170"/>
      <c r="P83" s="170"/>
      <c r="Q83" s="170"/>
      <c r="R83" s="170"/>
      <c r="S83" s="170"/>
      <c r="T83" s="170"/>
      <c r="U83" s="170"/>
      <c r="V83" s="170"/>
      <c r="W83" s="170"/>
      <c r="X83" s="171"/>
      <c r="Y83" s="169"/>
      <c r="Z83" s="170"/>
      <c r="AA83" s="170"/>
      <c r="AB83" s="170"/>
      <c r="AC83" s="170"/>
      <c r="AD83" s="170"/>
      <c r="AE83" s="170"/>
      <c r="AF83" s="170"/>
      <c r="AG83" s="170"/>
      <c r="AH83" s="170"/>
      <c r="AI83" s="171"/>
    </row>
    <row r="84" spans="1:35" s="69" customFormat="1" ht="26.25" customHeight="1" x14ac:dyDescent="0.2">
      <c r="A84" s="72" t="s">
        <v>137</v>
      </c>
      <c r="B84" s="73" t="s">
        <v>138</v>
      </c>
      <c r="C84" s="160">
        <f t="shared" ref="C84:N85" si="50">SUM(C85)</f>
        <v>0</v>
      </c>
      <c r="D84" s="161">
        <f t="shared" si="50"/>
        <v>0</v>
      </c>
      <c r="E84" s="161">
        <f t="shared" si="50"/>
        <v>0</v>
      </c>
      <c r="F84" s="161">
        <f t="shared" si="50"/>
        <v>0</v>
      </c>
      <c r="G84" s="161">
        <f t="shared" si="50"/>
        <v>0</v>
      </c>
      <c r="H84" s="161">
        <f t="shared" si="50"/>
        <v>0</v>
      </c>
      <c r="I84" s="161">
        <f t="shared" si="50"/>
        <v>0</v>
      </c>
      <c r="J84" s="161">
        <f t="shared" si="50"/>
        <v>0</v>
      </c>
      <c r="K84" s="161">
        <f t="shared" si="50"/>
        <v>0</v>
      </c>
      <c r="L84" s="161">
        <f t="shared" si="50"/>
        <v>0</v>
      </c>
      <c r="M84" s="162">
        <f t="shared" si="50"/>
        <v>0</v>
      </c>
      <c r="N84" s="160">
        <f t="shared" si="50"/>
        <v>0</v>
      </c>
      <c r="O84" s="161">
        <f t="shared" ref="O84:AD85" si="51">SUM(O85)</f>
        <v>0</v>
      </c>
      <c r="P84" s="161">
        <f t="shared" si="51"/>
        <v>0</v>
      </c>
      <c r="Q84" s="161">
        <f t="shared" si="51"/>
        <v>0</v>
      </c>
      <c r="R84" s="161">
        <f t="shared" si="51"/>
        <v>0</v>
      </c>
      <c r="S84" s="161">
        <f t="shared" si="51"/>
        <v>0</v>
      </c>
      <c r="T84" s="161">
        <f t="shared" si="51"/>
        <v>0</v>
      </c>
      <c r="U84" s="161">
        <f t="shared" si="51"/>
        <v>0</v>
      </c>
      <c r="V84" s="161">
        <f t="shared" si="51"/>
        <v>0</v>
      </c>
      <c r="W84" s="161">
        <f t="shared" si="51"/>
        <v>0</v>
      </c>
      <c r="X84" s="162">
        <f t="shared" si="51"/>
        <v>0</v>
      </c>
      <c r="Y84" s="160">
        <f t="shared" si="51"/>
        <v>0</v>
      </c>
      <c r="Z84" s="161">
        <f t="shared" si="51"/>
        <v>0</v>
      </c>
      <c r="AA84" s="161">
        <f t="shared" si="51"/>
        <v>0</v>
      </c>
      <c r="AB84" s="161">
        <f t="shared" si="51"/>
        <v>0</v>
      </c>
      <c r="AC84" s="161">
        <f t="shared" si="51"/>
        <v>0</v>
      </c>
      <c r="AD84" s="161">
        <f t="shared" si="51"/>
        <v>0</v>
      </c>
      <c r="AE84" s="161">
        <f t="shared" ref="AE84:AI85" si="52">SUM(AE85)</f>
        <v>0</v>
      </c>
      <c r="AF84" s="161">
        <f t="shared" si="52"/>
        <v>0</v>
      </c>
      <c r="AG84" s="161">
        <f t="shared" si="52"/>
        <v>0</v>
      </c>
      <c r="AH84" s="161">
        <f t="shared" si="52"/>
        <v>0</v>
      </c>
      <c r="AI84" s="162">
        <f t="shared" si="52"/>
        <v>0</v>
      </c>
    </row>
    <row r="85" spans="1:35" s="69" customFormat="1" x14ac:dyDescent="0.2">
      <c r="A85" s="74">
        <v>3</v>
      </c>
      <c r="B85" s="75" t="s">
        <v>62</v>
      </c>
      <c r="C85" s="163">
        <f t="shared" si="50"/>
        <v>0</v>
      </c>
      <c r="D85" s="164">
        <f t="shared" si="50"/>
        <v>0</v>
      </c>
      <c r="E85" s="164">
        <f t="shared" si="50"/>
        <v>0</v>
      </c>
      <c r="F85" s="164">
        <f t="shared" si="50"/>
        <v>0</v>
      </c>
      <c r="G85" s="164">
        <f t="shared" si="50"/>
        <v>0</v>
      </c>
      <c r="H85" s="164">
        <f t="shared" si="50"/>
        <v>0</v>
      </c>
      <c r="I85" s="164">
        <f t="shared" si="50"/>
        <v>0</v>
      </c>
      <c r="J85" s="164">
        <f t="shared" si="50"/>
        <v>0</v>
      </c>
      <c r="K85" s="164">
        <f t="shared" si="50"/>
        <v>0</v>
      </c>
      <c r="L85" s="164">
        <f t="shared" si="50"/>
        <v>0</v>
      </c>
      <c r="M85" s="165">
        <f t="shared" si="50"/>
        <v>0</v>
      </c>
      <c r="N85" s="163">
        <f t="shared" si="50"/>
        <v>0</v>
      </c>
      <c r="O85" s="164">
        <f t="shared" si="51"/>
        <v>0</v>
      </c>
      <c r="P85" s="164">
        <f t="shared" si="51"/>
        <v>0</v>
      </c>
      <c r="Q85" s="164">
        <f t="shared" si="51"/>
        <v>0</v>
      </c>
      <c r="R85" s="164">
        <f t="shared" si="51"/>
        <v>0</v>
      </c>
      <c r="S85" s="164">
        <f t="shared" si="51"/>
        <v>0</v>
      </c>
      <c r="T85" s="164">
        <f t="shared" si="51"/>
        <v>0</v>
      </c>
      <c r="U85" s="164">
        <f t="shared" si="51"/>
        <v>0</v>
      </c>
      <c r="V85" s="164">
        <f t="shared" si="51"/>
        <v>0</v>
      </c>
      <c r="W85" s="164">
        <f t="shared" si="51"/>
        <v>0</v>
      </c>
      <c r="X85" s="165">
        <f t="shared" si="51"/>
        <v>0</v>
      </c>
      <c r="Y85" s="163">
        <f t="shared" si="51"/>
        <v>0</v>
      </c>
      <c r="Z85" s="164">
        <f t="shared" si="51"/>
        <v>0</v>
      </c>
      <c r="AA85" s="164">
        <f t="shared" si="51"/>
        <v>0</v>
      </c>
      <c r="AB85" s="164">
        <f t="shared" si="51"/>
        <v>0</v>
      </c>
      <c r="AC85" s="164">
        <f t="shared" si="51"/>
        <v>0</v>
      </c>
      <c r="AD85" s="164">
        <f t="shared" si="51"/>
        <v>0</v>
      </c>
      <c r="AE85" s="164">
        <f t="shared" si="52"/>
        <v>0</v>
      </c>
      <c r="AF85" s="164">
        <f t="shared" si="52"/>
        <v>0</v>
      </c>
      <c r="AG85" s="164">
        <f t="shared" si="52"/>
        <v>0</v>
      </c>
      <c r="AH85" s="164">
        <f t="shared" si="52"/>
        <v>0</v>
      </c>
      <c r="AI85" s="165">
        <f t="shared" si="52"/>
        <v>0</v>
      </c>
    </row>
    <row r="86" spans="1:35" s="69" customFormat="1" x14ac:dyDescent="0.2">
      <c r="A86" s="74">
        <v>32</v>
      </c>
      <c r="B86" s="75" t="s">
        <v>17</v>
      </c>
      <c r="C86" s="163">
        <f>SUM(C87:C89)</f>
        <v>0</v>
      </c>
      <c r="D86" s="164">
        <f t="shared" ref="D86:M86" si="53">SUM(D87:D89)</f>
        <v>0</v>
      </c>
      <c r="E86" s="164">
        <f t="shared" si="53"/>
        <v>0</v>
      </c>
      <c r="F86" s="164">
        <f t="shared" si="53"/>
        <v>0</v>
      </c>
      <c r="G86" s="164">
        <f t="shared" si="53"/>
        <v>0</v>
      </c>
      <c r="H86" s="164">
        <f t="shared" si="53"/>
        <v>0</v>
      </c>
      <c r="I86" s="164">
        <f t="shared" si="53"/>
        <v>0</v>
      </c>
      <c r="J86" s="164">
        <f t="shared" si="53"/>
        <v>0</v>
      </c>
      <c r="K86" s="164">
        <f t="shared" si="53"/>
        <v>0</v>
      </c>
      <c r="L86" s="164">
        <f t="shared" si="53"/>
        <v>0</v>
      </c>
      <c r="M86" s="165">
        <f t="shared" si="53"/>
        <v>0</v>
      </c>
      <c r="N86" s="163">
        <f>SUM(O86:X86)</f>
        <v>0</v>
      </c>
      <c r="O86" s="164"/>
      <c r="P86" s="164"/>
      <c r="Q86" s="164"/>
      <c r="R86" s="164"/>
      <c r="S86" s="164"/>
      <c r="T86" s="164"/>
      <c r="U86" s="164"/>
      <c r="V86" s="164"/>
      <c r="W86" s="164"/>
      <c r="X86" s="165"/>
      <c r="Y86" s="163">
        <f>SUM(Z86:AI86)</f>
        <v>0</v>
      </c>
      <c r="Z86" s="164"/>
      <c r="AA86" s="164"/>
      <c r="AB86" s="164"/>
      <c r="AC86" s="164"/>
      <c r="AD86" s="164"/>
      <c r="AE86" s="164"/>
      <c r="AF86" s="164"/>
      <c r="AG86" s="164"/>
      <c r="AH86" s="164"/>
      <c r="AI86" s="165"/>
    </row>
    <row r="87" spans="1:35" x14ac:dyDescent="0.2">
      <c r="A87" s="76">
        <v>322</v>
      </c>
      <c r="B87" s="77" t="s">
        <v>19</v>
      </c>
      <c r="C87" s="166">
        <f>SUM(D87:M87)</f>
        <v>0</v>
      </c>
      <c r="D87" s="167"/>
      <c r="E87" s="167"/>
      <c r="F87" s="167"/>
      <c r="G87" s="167"/>
      <c r="H87" s="167"/>
      <c r="I87" s="167"/>
      <c r="J87" s="167"/>
      <c r="K87" s="167"/>
      <c r="L87" s="167"/>
      <c r="M87" s="168"/>
      <c r="N87" s="169"/>
      <c r="O87" s="170"/>
      <c r="P87" s="170"/>
      <c r="Q87" s="170"/>
      <c r="R87" s="170"/>
      <c r="S87" s="170"/>
      <c r="T87" s="170"/>
      <c r="U87" s="170"/>
      <c r="V87" s="170"/>
      <c r="W87" s="170"/>
      <c r="X87" s="171"/>
      <c r="Y87" s="169"/>
      <c r="Z87" s="170"/>
      <c r="AA87" s="170"/>
      <c r="AB87" s="170"/>
      <c r="AC87" s="170"/>
      <c r="AD87" s="170"/>
      <c r="AE87" s="170"/>
      <c r="AF87" s="170"/>
      <c r="AG87" s="170"/>
      <c r="AH87" s="170"/>
      <c r="AI87" s="171"/>
    </row>
    <row r="88" spans="1:35" x14ac:dyDescent="0.2">
      <c r="A88" s="76">
        <v>323</v>
      </c>
      <c r="B88" s="77" t="s">
        <v>20</v>
      </c>
      <c r="C88" s="166">
        <f>SUM(D88:M88)</f>
        <v>0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68"/>
      <c r="N88" s="169"/>
      <c r="O88" s="170"/>
      <c r="P88" s="170"/>
      <c r="Q88" s="170"/>
      <c r="R88" s="170"/>
      <c r="S88" s="170"/>
      <c r="T88" s="170"/>
      <c r="U88" s="170"/>
      <c r="V88" s="170"/>
      <c r="W88" s="170"/>
      <c r="X88" s="171"/>
      <c r="Y88" s="169"/>
      <c r="Z88" s="170"/>
      <c r="AA88" s="170"/>
      <c r="AB88" s="170"/>
      <c r="AC88" s="170"/>
      <c r="AD88" s="170"/>
      <c r="AE88" s="170"/>
      <c r="AF88" s="170"/>
      <c r="AG88" s="170"/>
      <c r="AH88" s="170"/>
      <c r="AI88" s="171"/>
    </row>
    <row r="89" spans="1:35" x14ac:dyDescent="0.2">
      <c r="A89" s="76">
        <v>329</v>
      </c>
      <c r="B89" s="77" t="s">
        <v>21</v>
      </c>
      <c r="C89" s="166">
        <f>SUM(D89:M89)</f>
        <v>0</v>
      </c>
      <c r="D89" s="167"/>
      <c r="E89" s="167"/>
      <c r="F89" s="167"/>
      <c r="G89" s="167"/>
      <c r="H89" s="167"/>
      <c r="I89" s="167"/>
      <c r="J89" s="167"/>
      <c r="K89" s="167"/>
      <c r="L89" s="167"/>
      <c r="M89" s="168"/>
      <c r="N89" s="169"/>
      <c r="O89" s="170"/>
      <c r="P89" s="170"/>
      <c r="Q89" s="170"/>
      <c r="R89" s="170"/>
      <c r="S89" s="170"/>
      <c r="T89" s="170"/>
      <c r="U89" s="170"/>
      <c r="V89" s="170"/>
      <c r="W89" s="170"/>
      <c r="X89" s="171"/>
      <c r="Y89" s="169"/>
      <c r="Z89" s="170"/>
      <c r="AA89" s="170"/>
      <c r="AB89" s="170"/>
      <c r="AC89" s="170"/>
      <c r="AD89" s="170"/>
      <c r="AE89" s="170"/>
      <c r="AF89" s="170"/>
      <c r="AG89" s="170"/>
      <c r="AH89" s="170"/>
      <c r="AI89" s="171"/>
    </row>
    <row r="90" spans="1:35" s="69" customFormat="1" ht="26.25" customHeight="1" x14ac:dyDescent="0.2">
      <c r="A90" s="72"/>
      <c r="B90" s="73" t="s">
        <v>65</v>
      </c>
      <c r="C90" s="160"/>
      <c r="D90" s="161"/>
      <c r="E90" s="161"/>
      <c r="F90" s="161"/>
      <c r="G90" s="161"/>
      <c r="H90" s="161"/>
      <c r="I90" s="161"/>
      <c r="J90" s="161"/>
      <c r="K90" s="161"/>
      <c r="L90" s="161"/>
      <c r="M90" s="162"/>
      <c r="N90" s="160"/>
      <c r="O90" s="161"/>
      <c r="P90" s="161"/>
      <c r="Q90" s="161"/>
      <c r="R90" s="161"/>
      <c r="S90" s="161"/>
      <c r="T90" s="161"/>
      <c r="U90" s="161"/>
      <c r="V90" s="161"/>
      <c r="W90" s="161"/>
      <c r="X90" s="162"/>
      <c r="Y90" s="160"/>
      <c r="Z90" s="161"/>
      <c r="AA90" s="161"/>
      <c r="AB90" s="161"/>
      <c r="AC90" s="161"/>
      <c r="AD90" s="161"/>
      <c r="AE90" s="161"/>
      <c r="AF90" s="161"/>
      <c r="AG90" s="161"/>
      <c r="AH90" s="161"/>
      <c r="AI90" s="162"/>
    </row>
    <row r="91" spans="1:35" s="69" customFormat="1" x14ac:dyDescent="0.2">
      <c r="A91" s="74"/>
      <c r="B91" s="75"/>
      <c r="C91" s="163"/>
      <c r="D91" s="164"/>
      <c r="E91" s="164"/>
      <c r="F91" s="164"/>
      <c r="G91" s="164"/>
      <c r="H91" s="164"/>
      <c r="I91" s="164"/>
      <c r="J91" s="164"/>
      <c r="K91" s="164"/>
      <c r="L91" s="164"/>
      <c r="M91" s="165"/>
      <c r="N91" s="163"/>
      <c r="O91" s="164"/>
      <c r="P91" s="164"/>
      <c r="Q91" s="164"/>
      <c r="R91" s="164"/>
      <c r="S91" s="164"/>
      <c r="T91" s="164"/>
      <c r="U91" s="164"/>
      <c r="V91" s="164"/>
      <c r="W91" s="164"/>
      <c r="X91" s="165"/>
      <c r="Y91" s="163"/>
      <c r="Z91" s="164"/>
      <c r="AA91" s="164"/>
      <c r="AB91" s="164"/>
      <c r="AC91" s="164"/>
      <c r="AD91" s="164"/>
      <c r="AE91" s="164"/>
      <c r="AF91" s="164"/>
      <c r="AG91" s="164"/>
      <c r="AH91" s="164"/>
      <c r="AI91" s="165"/>
    </row>
    <row r="92" spans="1:35" s="69" customFormat="1" x14ac:dyDescent="0.2">
      <c r="A92" s="74"/>
      <c r="B92" s="75"/>
      <c r="C92" s="163"/>
      <c r="D92" s="164"/>
      <c r="E92" s="164"/>
      <c r="F92" s="164"/>
      <c r="G92" s="164"/>
      <c r="H92" s="164"/>
      <c r="I92" s="164"/>
      <c r="J92" s="164"/>
      <c r="K92" s="164"/>
      <c r="L92" s="164"/>
      <c r="M92" s="165"/>
      <c r="N92" s="163"/>
      <c r="O92" s="164"/>
      <c r="P92" s="164"/>
      <c r="Q92" s="164"/>
      <c r="R92" s="164"/>
      <c r="S92" s="164"/>
      <c r="T92" s="164"/>
      <c r="U92" s="164"/>
      <c r="V92" s="164"/>
      <c r="W92" s="164"/>
      <c r="X92" s="165"/>
      <c r="Y92" s="163"/>
      <c r="Z92" s="164"/>
      <c r="AA92" s="164"/>
      <c r="AB92" s="164"/>
      <c r="AC92" s="164"/>
      <c r="AD92" s="164"/>
      <c r="AE92" s="164"/>
      <c r="AF92" s="164"/>
      <c r="AG92" s="164"/>
      <c r="AH92" s="164"/>
      <c r="AI92" s="165"/>
    </row>
    <row r="93" spans="1:35" x14ac:dyDescent="0.2">
      <c r="A93" s="76"/>
      <c r="B93" s="77"/>
      <c r="C93" s="166"/>
      <c r="D93" s="167"/>
      <c r="E93" s="167"/>
      <c r="F93" s="167"/>
      <c r="G93" s="167"/>
      <c r="H93" s="167"/>
      <c r="I93" s="167"/>
      <c r="J93" s="167"/>
      <c r="K93" s="167"/>
      <c r="L93" s="167"/>
      <c r="M93" s="168"/>
      <c r="N93" s="169"/>
      <c r="O93" s="170"/>
      <c r="P93" s="170"/>
      <c r="Q93" s="170"/>
      <c r="R93" s="170"/>
      <c r="S93" s="170"/>
      <c r="T93" s="170"/>
      <c r="U93" s="170"/>
      <c r="V93" s="170"/>
      <c r="W93" s="170"/>
      <c r="X93" s="171"/>
      <c r="Y93" s="169"/>
      <c r="Z93" s="170"/>
      <c r="AA93" s="170"/>
      <c r="AB93" s="170"/>
      <c r="AC93" s="170"/>
      <c r="AD93" s="170"/>
      <c r="AE93" s="170"/>
      <c r="AF93" s="170"/>
      <c r="AG93" s="170"/>
      <c r="AH93" s="170"/>
      <c r="AI93" s="171"/>
    </row>
    <row r="94" spans="1:35" x14ac:dyDescent="0.2">
      <c r="A94" s="82"/>
      <c r="B94" s="83"/>
      <c r="C94" s="173"/>
      <c r="D94" s="167"/>
      <c r="E94" s="167"/>
      <c r="F94" s="167"/>
      <c r="G94" s="167"/>
      <c r="H94" s="167"/>
      <c r="I94" s="167"/>
      <c r="J94" s="167"/>
      <c r="K94" s="167"/>
      <c r="L94" s="167"/>
      <c r="M94" s="168"/>
      <c r="N94" s="174"/>
      <c r="O94" s="167"/>
      <c r="P94" s="167"/>
      <c r="Q94" s="167"/>
      <c r="R94" s="167"/>
      <c r="S94" s="167"/>
      <c r="T94" s="167"/>
      <c r="U94" s="167"/>
      <c r="V94" s="167"/>
      <c r="W94" s="167"/>
      <c r="X94" s="168"/>
      <c r="Y94" s="174"/>
      <c r="Z94" s="167"/>
      <c r="AA94" s="167"/>
      <c r="AB94" s="167"/>
      <c r="AC94" s="167"/>
      <c r="AD94" s="167"/>
      <c r="AE94" s="167"/>
      <c r="AF94" s="167"/>
      <c r="AG94" s="167"/>
      <c r="AH94" s="167"/>
      <c r="AI94" s="168"/>
    </row>
    <row r="95" spans="1:35" x14ac:dyDescent="0.2">
      <c r="A95" s="84"/>
      <c r="B95" s="85"/>
      <c r="C95" s="175"/>
      <c r="D95" s="176"/>
      <c r="E95" s="176"/>
      <c r="F95" s="176"/>
      <c r="G95" s="176"/>
      <c r="H95" s="176"/>
      <c r="I95" s="176"/>
      <c r="J95" s="176"/>
      <c r="K95" s="176"/>
      <c r="L95" s="176"/>
      <c r="M95" s="177"/>
      <c r="N95" s="178"/>
      <c r="O95" s="176"/>
      <c r="P95" s="176"/>
      <c r="Q95" s="176"/>
      <c r="R95" s="176"/>
      <c r="S95" s="176"/>
      <c r="T95" s="176"/>
      <c r="U95" s="176"/>
      <c r="V95" s="176"/>
      <c r="W95" s="176"/>
      <c r="X95" s="177"/>
      <c r="Y95" s="178"/>
      <c r="Z95" s="176"/>
      <c r="AA95" s="176"/>
      <c r="AB95" s="176"/>
      <c r="AC95" s="176"/>
      <c r="AD95" s="176"/>
      <c r="AE95" s="176"/>
      <c r="AF95" s="176"/>
      <c r="AG95" s="176"/>
      <c r="AH95" s="176"/>
      <c r="AI95" s="177"/>
    </row>
    <row r="96" spans="1:35" x14ac:dyDescent="0.2">
      <c r="A96" s="86"/>
      <c r="B96" s="87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</row>
    <row r="97" spans="1:25" x14ac:dyDescent="0.2">
      <c r="A97" s="86"/>
      <c r="B97" s="8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</row>
    <row r="98" spans="1:25" x14ac:dyDescent="0.2">
      <c r="A98" s="86"/>
      <c r="B98" s="8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</row>
    <row r="99" spans="1:25" x14ac:dyDescent="0.2">
      <c r="A99" s="86"/>
      <c r="B99" s="8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</row>
    <row r="100" spans="1:25" x14ac:dyDescent="0.2">
      <c r="A100" s="86"/>
      <c r="B100" s="8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</row>
    <row r="101" spans="1:25" x14ac:dyDescent="0.2">
      <c r="A101" s="86"/>
      <c r="B101" s="8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</row>
  </sheetData>
  <mergeCells count="35">
    <mergeCell ref="A6:B6"/>
    <mergeCell ref="N1:X2"/>
    <mergeCell ref="A1:B3"/>
    <mergeCell ref="C3:M3"/>
    <mergeCell ref="C4:C5"/>
    <mergeCell ref="V4:V5"/>
    <mergeCell ref="N4:N5"/>
    <mergeCell ref="O4:Q4"/>
    <mergeCell ref="R4:R5"/>
    <mergeCell ref="S4:S5"/>
    <mergeCell ref="W4:W5"/>
    <mergeCell ref="X4:X5"/>
    <mergeCell ref="T4:T5"/>
    <mergeCell ref="U4:U5"/>
    <mergeCell ref="I4:I5"/>
    <mergeCell ref="J4:J5"/>
    <mergeCell ref="Y1:AI2"/>
    <mergeCell ref="Y3:AI3"/>
    <mergeCell ref="Y4:Y5"/>
    <mergeCell ref="Z4:AB4"/>
    <mergeCell ref="AC4:AC5"/>
    <mergeCell ref="AE4:AE5"/>
    <mergeCell ref="AD4:AD5"/>
    <mergeCell ref="AF4:AF5"/>
    <mergeCell ref="AG4:AG5"/>
    <mergeCell ref="AH4:AH5"/>
    <mergeCell ref="AI4:AI5"/>
    <mergeCell ref="D4:F4"/>
    <mergeCell ref="G4:G5"/>
    <mergeCell ref="H4:H5"/>
    <mergeCell ref="N3:X3"/>
    <mergeCell ref="C1:M2"/>
    <mergeCell ref="K4:K5"/>
    <mergeCell ref="L4:L5"/>
    <mergeCell ref="M4:M5"/>
  </mergeCells>
  <phoneticPr fontId="0" type="noConversion"/>
  <printOptions horizontalCentered="1"/>
  <pageMargins left="0.19685039370078741" right="0.19685039370078741" top="0.39370078740157483" bottom="0.39370078740157483" header="0.51181102362204722" footer="0.19685039370078741"/>
  <pageSetup paperSize="9" scale="60" firstPageNumber="3" orientation="portrait" useFirstPageNumber="1" r:id="rId1"/>
  <headerFooter alignWithMargins="0">
    <oddHeader xml:space="preserve">&amp;R&amp;8DZSN_FP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37"/>
  <sheetViews>
    <sheetView workbookViewId="0">
      <selection activeCell="B1" sqref="B1:C1"/>
    </sheetView>
  </sheetViews>
  <sheetFormatPr defaultColWidth="9.140625" defaultRowHeight="12.75" x14ac:dyDescent="0.2"/>
  <cols>
    <col min="1" max="1" width="3.28515625" style="97" customWidth="1"/>
    <col min="2" max="2" width="4.28515625" style="131" customWidth="1"/>
    <col min="3" max="3" width="66" style="97" customWidth="1"/>
    <col min="4" max="4" width="15.5703125" style="97" customWidth="1"/>
    <col min="5" max="5" width="34.5703125" style="97" customWidth="1"/>
    <col min="6" max="16384" width="9.140625" style="97"/>
  </cols>
  <sheetData>
    <row r="1" spans="1:5" ht="25.5" x14ac:dyDescent="0.2">
      <c r="B1" s="228" t="s">
        <v>111</v>
      </c>
      <c r="C1" s="229"/>
      <c r="D1" s="98" t="s">
        <v>110</v>
      </c>
    </row>
    <row r="2" spans="1:5" ht="14.25" x14ac:dyDescent="0.2">
      <c r="B2" s="95" t="s">
        <v>109</v>
      </c>
      <c r="C2" s="94" t="s">
        <v>108</v>
      </c>
      <c r="D2" s="93">
        <v>671</v>
      </c>
    </row>
    <row r="3" spans="1:5" ht="25.5" customHeight="1" x14ac:dyDescent="0.2">
      <c r="B3" s="230" t="s">
        <v>107</v>
      </c>
      <c r="C3" s="231"/>
      <c r="D3" s="232"/>
    </row>
    <row r="4" spans="1:5" s="104" customFormat="1" x14ac:dyDescent="0.2">
      <c r="A4" s="102"/>
      <c r="B4" s="99"/>
      <c r="C4" s="100" t="s">
        <v>106</v>
      </c>
      <c r="D4" s="101"/>
      <c r="E4" s="103"/>
    </row>
    <row r="5" spans="1:5" x14ac:dyDescent="0.2">
      <c r="B5" s="99"/>
      <c r="C5" s="100" t="s">
        <v>105</v>
      </c>
      <c r="D5" s="101"/>
    </row>
    <row r="6" spans="1:5" s="104" customFormat="1" ht="25.5" x14ac:dyDescent="0.2">
      <c r="A6" s="102"/>
      <c r="B6" s="105"/>
      <c r="C6" s="106" t="s">
        <v>104</v>
      </c>
      <c r="D6" s="107"/>
      <c r="E6" s="103"/>
    </row>
    <row r="7" spans="1:5" s="108" customFormat="1" ht="14.25" x14ac:dyDescent="0.2">
      <c r="B7" s="95" t="s">
        <v>103</v>
      </c>
      <c r="C7" s="94" t="s">
        <v>49</v>
      </c>
      <c r="D7" s="96" t="s">
        <v>102</v>
      </c>
    </row>
    <row r="8" spans="1:5" ht="28.5" customHeight="1" x14ac:dyDescent="0.2">
      <c r="B8" s="233" t="s">
        <v>101</v>
      </c>
      <c r="C8" s="234"/>
      <c r="D8" s="235"/>
    </row>
    <row r="9" spans="1:5" x14ac:dyDescent="0.2">
      <c r="B9" s="111"/>
      <c r="C9" s="112" t="s">
        <v>100</v>
      </c>
      <c r="D9" s="113">
        <v>641</v>
      </c>
    </row>
    <row r="10" spans="1:5" x14ac:dyDescent="0.2">
      <c r="B10" s="111"/>
      <c r="C10" s="112" t="s">
        <v>99</v>
      </c>
      <c r="D10" s="113">
        <v>66151</v>
      </c>
      <c r="E10" s="114" t="s">
        <v>98</v>
      </c>
    </row>
    <row r="11" spans="1:5" x14ac:dyDescent="0.2">
      <c r="B11" s="111"/>
      <c r="C11" s="112" t="s">
        <v>97</v>
      </c>
      <c r="D11" s="113">
        <v>661</v>
      </c>
    </row>
    <row r="12" spans="1:5" x14ac:dyDescent="0.2">
      <c r="B12" s="111"/>
      <c r="C12" s="112" t="s">
        <v>96</v>
      </c>
      <c r="D12" s="113">
        <v>661</v>
      </c>
    </row>
    <row r="13" spans="1:5" x14ac:dyDescent="0.2">
      <c r="B13" s="111"/>
      <c r="C13" s="112" t="s">
        <v>95</v>
      </c>
      <c r="D13" s="113">
        <v>661</v>
      </c>
    </row>
    <row r="14" spans="1:5" x14ac:dyDescent="0.2">
      <c r="B14" s="111"/>
      <c r="C14" s="112" t="s">
        <v>94</v>
      </c>
      <c r="D14" s="113">
        <v>661</v>
      </c>
    </row>
    <row r="15" spans="1:5" ht="38.25" x14ac:dyDescent="0.2">
      <c r="B15" s="111"/>
      <c r="C15" s="112" t="s">
        <v>93</v>
      </c>
      <c r="D15" s="113">
        <v>661</v>
      </c>
    </row>
    <row r="16" spans="1:5" ht="14.25" x14ac:dyDescent="0.2">
      <c r="B16" s="95" t="s">
        <v>92</v>
      </c>
      <c r="C16" s="94" t="s">
        <v>91</v>
      </c>
      <c r="D16" s="96" t="s">
        <v>112</v>
      </c>
    </row>
    <row r="17" spans="2:5" ht="44.25" customHeight="1" x14ac:dyDescent="0.2">
      <c r="B17" s="233" t="s">
        <v>90</v>
      </c>
      <c r="C17" s="234"/>
      <c r="D17" s="235"/>
    </row>
    <row r="18" spans="2:5" s="115" customFormat="1" ht="51" x14ac:dyDescent="0.2">
      <c r="B18" s="116"/>
      <c r="C18" s="112" t="s">
        <v>89</v>
      </c>
      <c r="D18" s="117">
        <v>65264</v>
      </c>
      <c r="E18" s="118" t="s">
        <v>88</v>
      </c>
    </row>
    <row r="19" spans="2:5" s="115" customFormat="1" ht="13.5" x14ac:dyDescent="0.2">
      <c r="B19" s="116"/>
      <c r="C19" s="112" t="s">
        <v>87</v>
      </c>
      <c r="D19" s="117">
        <v>65267</v>
      </c>
    </row>
    <row r="20" spans="2:5" s="115" customFormat="1" ht="25.5" x14ac:dyDescent="0.2">
      <c r="B20" s="116"/>
      <c r="C20" s="112" t="s">
        <v>86</v>
      </c>
      <c r="D20" s="117">
        <v>65268</v>
      </c>
    </row>
    <row r="21" spans="2:5" s="115" customFormat="1" ht="25.5" x14ac:dyDescent="0.2">
      <c r="B21" s="116"/>
      <c r="C21" s="112" t="s">
        <v>85</v>
      </c>
      <c r="D21" s="117">
        <v>65269</v>
      </c>
    </row>
    <row r="22" spans="2:5" s="108" customFormat="1" ht="14.25" x14ac:dyDescent="0.2">
      <c r="B22" s="95" t="s">
        <v>84</v>
      </c>
      <c r="C22" s="94" t="s">
        <v>83</v>
      </c>
      <c r="D22" s="96" t="s">
        <v>82</v>
      </c>
    </row>
    <row r="23" spans="2:5" ht="28.5" customHeight="1" x14ac:dyDescent="0.2">
      <c r="B23" s="233" t="s">
        <v>81</v>
      </c>
      <c r="C23" s="234"/>
      <c r="D23" s="235"/>
    </row>
    <row r="24" spans="2:5" x14ac:dyDescent="0.2">
      <c r="B24" s="109"/>
      <c r="C24" s="110" t="s">
        <v>80</v>
      </c>
      <c r="D24" s="119">
        <v>636</v>
      </c>
    </row>
    <row r="25" spans="2:5" x14ac:dyDescent="0.2">
      <c r="B25" s="109"/>
      <c r="C25" s="110" t="s">
        <v>79</v>
      </c>
      <c r="D25" s="119">
        <v>636</v>
      </c>
    </row>
    <row r="26" spans="2:5" x14ac:dyDescent="0.2">
      <c r="B26" s="109"/>
      <c r="C26" s="110" t="s">
        <v>78</v>
      </c>
      <c r="D26" s="119">
        <v>634</v>
      </c>
    </row>
    <row r="27" spans="2:5" x14ac:dyDescent="0.2">
      <c r="B27" s="120"/>
      <c r="C27" s="121" t="s">
        <v>113</v>
      </c>
      <c r="D27" s="122">
        <v>639</v>
      </c>
    </row>
    <row r="28" spans="2:5" s="108" customFormat="1" ht="14.25" x14ac:dyDescent="0.2">
      <c r="B28" s="123" t="s">
        <v>125</v>
      </c>
      <c r="C28" s="124" t="s">
        <v>77</v>
      </c>
      <c r="D28" s="125" t="s">
        <v>76</v>
      </c>
    </row>
    <row r="29" spans="2:5" s="108" customFormat="1" x14ac:dyDescent="0.2">
      <c r="B29" s="111"/>
      <c r="C29" s="126" t="s">
        <v>75</v>
      </c>
      <c r="D29" s="127">
        <v>638</v>
      </c>
    </row>
    <row r="30" spans="2:5" x14ac:dyDescent="0.2">
      <c r="B30" s="111"/>
      <c r="C30" s="128" t="s">
        <v>74</v>
      </c>
      <c r="D30" s="119">
        <v>632</v>
      </c>
    </row>
    <row r="31" spans="2:5" s="108" customFormat="1" ht="14.25" x14ac:dyDescent="0.2">
      <c r="B31" s="95" t="s">
        <v>73</v>
      </c>
      <c r="C31" s="94" t="s">
        <v>53</v>
      </c>
      <c r="D31" s="96">
        <v>663</v>
      </c>
    </row>
    <row r="32" spans="2:5" ht="38.25" customHeight="1" x14ac:dyDescent="0.2">
      <c r="B32" s="233" t="s">
        <v>72</v>
      </c>
      <c r="C32" s="234"/>
      <c r="D32" s="235"/>
    </row>
    <row r="33" spans="2:4" s="108" customFormat="1" ht="32.25" customHeight="1" x14ac:dyDescent="0.2">
      <c r="B33" s="95" t="s">
        <v>71</v>
      </c>
      <c r="C33" s="94" t="s">
        <v>54</v>
      </c>
      <c r="D33" s="93">
        <v>721</v>
      </c>
    </row>
    <row r="34" spans="2:4" ht="38.25" customHeight="1" x14ac:dyDescent="0.2">
      <c r="B34" s="233" t="s">
        <v>70</v>
      </c>
      <c r="C34" s="234"/>
      <c r="D34" s="235"/>
    </row>
    <row r="35" spans="2:4" x14ac:dyDescent="0.2">
      <c r="B35" s="129"/>
      <c r="C35" s="130" t="s">
        <v>69</v>
      </c>
      <c r="D35" s="117">
        <v>65267</v>
      </c>
    </row>
    <row r="36" spans="2:4" s="108" customFormat="1" ht="14.25" x14ac:dyDescent="0.2">
      <c r="B36" s="95" t="s">
        <v>68</v>
      </c>
      <c r="C36" s="94" t="s">
        <v>67</v>
      </c>
      <c r="D36" s="93">
        <v>84</v>
      </c>
    </row>
    <row r="37" spans="2:4" ht="38.25" customHeight="1" thickBot="1" x14ac:dyDescent="0.25">
      <c r="B37" s="225" t="s">
        <v>66</v>
      </c>
      <c r="C37" s="226"/>
      <c r="D37" s="227"/>
    </row>
  </sheetData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PLAN PRIHODA</vt:lpstr>
      <vt:lpstr>PLAN RASHODA I IZDATAKA</vt:lpstr>
      <vt:lpstr>Izvorska klasifikacija</vt:lpstr>
      <vt:lpstr>'PLAN PRIHODA'!Ispis_naslova</vt:lpstr>
      <vt:lpstr>'PLAN RASHODA I IZDATAKA'!Ispis_naslova</vt:lpstr>
      <vt:lpstr>'OPĆI DIO'!Podrucje_ispisa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Dom Lovret - računovodstvo</cp:lastModifiedBy>
  <cp:lastPrinted>2020-10-22T12:40:12Z</cp:lastPrinted>
  <dcterms:created xsi:type="dcterms:W3CDTF">2013-09-11T11:00:21Z</dcterms:created>
  <dcterms:modified xsi:type="dcterms:W3CDTF">2022-10-03T12:01:58Z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